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Projekty 2021\Lázně Aurora wellness\DPS digi final\"/>
    </mc:Choice>
  </mc:AlternateContent>
  <bookViews>
    <workbookView xWindow="360" yWindow="15" windowWidth="11340" windowHeight="6540"/>
  </bookViews>
  <sheets>
    <sheet name="Položky" sheetId="13" r:id="rId1"/>
  </sheets>
  <definedNames>
    <definedName name="_xlnm.Print_Titles" localSheetId="0">Položky!$1:$2</definedName>
  </definedNames>
  <calcPr calcId="152511"/>
</workbook>
</file>

<file path=xl/calcChain.xml><?xml version="1.0" encoding="utf-8"?>
<calcChain xmlns="http://schemas.openxmlformats.org/spreadsheetml/2006/main">
  <c r="K160" i="13" l="1"/>
  <c r="I160" i="13"/>
  <c r="K157" i="13"/>
  <c r="I157" i="13"/>
  <c r="K150" i="13"/>
  <c r="I150" i="13"/>
  <c r="K99" i="13"/>
  <c r="I99" i="13"/>
  <c r="K98" i="13"/>
  <c r="I98" i="13"/>
  <c r="K97" i="13"/>
  <c r="I97" i="13"/>
  <c r="K96" i="13"/>
  <c r="I96" i="13"/>
  <c r="K73" i="13" l="1"/>
  <c r="I73" i="13"/>
  <c r="I71" i="13"/>
  <c r="K71" i="13"/>
  <c r="K65" i="13"/>
  <c r="I65" i="13"/>
  <c r="K79" i="13" l="1"/>
  <c r="I79" i="13"/>
  <c r="K199" i="13"/>
  <c r="I199" i="13"/>
  <c r="K198" i="13"/>
  <c r="I198" i="13"/>
  <c r="K175" i="13"/>
  <c r="I175" i="13"/>
  <c r="K172" i="13"/>
  <c r="I172" i="13"/>
  <c r="K174" i="13"/>
  <c r="I174" i="13"/>
  <c r="K173" i="13"/>
  <c r="I173" i="13"/>
  <c r="K148" i="13"/>
  <c r="I148" i="13"/>
  <c r="K56" i="13"/>
  <c r="I56" i="13"/>
  <c r="K54" i="13"/>
  <c r="I54" i="13"/>
  <c r="K95" i="13" l="1"/>
  <c r="I95" i="13"/>
  <c r="K94" i="13"/>
  <c r="I94" i="13"/>
  <c r="I88" i="13"/>
  <c r="K88" i="13"/>
  <c r="I89" i="13"/>
  <c r="K89" i="13"/>
  <c r="I90" i="13"/>
  <c r="K90" i="13"/>
  <c r="I91" i="13"/>
  <c r="K91" i="13"/>
  <c r="I92" i="13"/>
  <c r="K92" i="13"/>
  <c r="I93" i="13"/>
  <c r="K93" i="13"/>
  <c r="I87" i="13"/>
  <c r="K87" i="13"/>
  <c r="I86" i="13"/>
  <c r="K86" i="13"/>
  <c r="K84" i="13"/>
  <c r="I84" i="13"/>
  <c r="K83" i="13"/>
  <c r="I83" i="13"/>
  <c r="K85" i="13"/>
  <c r="I85" i="13"/>
  <c r="K82" i="13"/>
  <c r="I82" i="13"/>
  <c r="K64" i="13"/>
  <c r="I64" i="13"/>
  <c r="K63" i="13"/>
  <c r="I63" i="13"/>
  <c r="K62" i="13"/>
  <c r="I62" i="13"/>
  <c r="K61" i="13"/>
  <c r="I61" i="13"/>
  <c r="K66" i="13"/>
  <c r="I66" i="13"/>
  <c r="K69" i="13"/>
  <c r="I69" i="13"/>
  <c r="K67" i="13"/>
  <c r="I67" i="13"/>
  <c r="K70" i="13"/>
  <c r="I70" i="13"/>
  <c r="K72" i="13"/>
  <c r="I72" i="13"/>
  <c r="K68" i="13"/>
  <c r="I68" i="13"/>
  <c r="I75" i="13"/>
  <c r="K75" i="13"/>
  <c r="I74" i="13"/>
  <c r="K74" i="13"/>
  <c r="I76" i="13"/>
  <c r="K76" i="13"/>
  <c r="K77" i="13"/>
  <c r="I77" i="13"/>
  <c r="K81" i="13"/>
  <c r="I81" i="13"/>
  <c r="K80" i="13"/>
  <c r="I80" i="13"/>
  <c r="I120" i="13"/>
  <c r="I121" i="13"/>
  <c r="K122" i="13"/>
  <c r="I122" i="13"/>
  <c r="I114" i="13"/>
  <c r="K114" i="13"/>
  <c r="K111" i="13"/>
  <c r="I111" i="13"/>
  <c r="I109" i="13"/>
  <c r="K109" i="13"/>
  <c r="I110" i="13"/>
  <c r="K110" i="13"/>
  <c r="I100" i="13"/>
  <c r="K100" i="13"/>
  <c r="I101" i="13"/>
  <c r="K101" i="13"/>
  <c r="I102" i="13"/>
  <c r="K102" i="13"/>
  <c r="I103" i="13"/>
  <c r="K103" i="13"/>
  <c r="I104" i="13"/>
  <c r="K104" i="13"/>
  <c r="I105" i="13"/>
  <c r="K105" i="13"/>
  <c r="I106" i="13"/>
  <c r="K106" i="13"/>
  <c r="I107" i="13"/>
  <c r="K107" i="13"/>
  <c r="K118" i="13"/>
  <c r="I118" i="13"/>
  <c r="K117" i="13"/>
  <c r="I117" i="13"/>
  <c r="K116" i="13"/>
  <c r="I116" i="13"/>
  <c r="K115" i="13"/>
  <c r="I115" i="13"/>
  <c r="K113" i="13"/>
  <c r="I113" i="13"/>
  <c r="K112" i="13"/>
  <c r="I112" i="13"/>
  <c r="K108" i="13"/>
  <c r="I108" i="13"/>
  <c r="I119" i="13"/>
  <c r="K119" i="13"/>
  <c r="K120" i="13"/>
  <c r="K121" i="13"/>
  <c r="I60" i="13"/>
  <c r="I58" i="13"/>
  <c r="K53" i="13"/>
  <c r="K55" i="13"/>
  <c r="K57" i="13"/>
  <c r="K58" i="13"/>
  <c r="K59" i="13"/>
  <c r="K60" i="13"/>
  <c r="I53" i="13"/>
  <c r="I55" i="13"/>
  <c r="I57" i="13"/>
  <c r="I59" i="13"/>
  <c r="I50" i="13"/>
  <c r="K52" i="13"/>
  <c r="I52" i="13"/>
  <c r="K168" i="13"/>
  <c r="I168" i="13"/>
  <c r="I169" i="13"/>
  <c r="K169" i="13"/>
  <c r="K171" i="13"/>
  <c r="I171" i="13"/>
  <c r="I170" i="13"/>
  <c r="K170" i="13"/>
  <c r="I165" i="13"/>
  <c r="K165" i="13"/>
  <c r="K167" i="13"/>
  <c r="I167" i="13"/>
  <c r="K166" i="13"/>
  <c r="I166" i="13"/>
  <c r="K164" i="13"/>
  <c r="I164" i="13"/>
  <c r="K163" i="13"/>
  <c r="I163" i="13"/>
  <c r="I161" i="13"/>
  <c r="K161" i="13"/>
  <c r="I162" i="13"/>
  <c r="K162" i="13"/>
  <c r="K155" i="13"/>
  <c r="I155" i="13"/>
  <c r="K154" i="13"/>
  <c r="I154" i="13"/>
  <c r="K78" i="13"/>
  <c r="I78" i="13"/>
  <c r="I153" i="13"/>
  <c r="K153" i="13"/>
  <c r="I156" i="13"/>
  <c r="K156" i="13"/>
  <c r="I158" i="13"/>
  <c r="K158" i="13"/>
  <c r="I159" i="13"/>
  <c r="K159" i="13"/>
  <c r="K151" i="13" l="1"/>
  <c r="I151" i="13"/>
  <c r="I149" i="13"/>
  <c r="K149" i="13"/>
  <c r="I226" i="13"/>
  <c r="K226" i="13"/>
  <c r="K227" i="13"/>
  <c r="I227" i="13"/>
  <c r="K228" i="13"/>
  <c r="I228" i="13"/>
  <c r="I225" i="13"/>
  <c r="K225" i="13"/>
  <c r="K224" i="13"/>
  <c r="I224" i="13"/>
  <c r="I223" i="13"/>
  <c r="K223" i="13"/>
  <c r="K123" i="13"/>
  <c r="I123" i="13"/>
  <c r="K125" i="13"/>
  <c r="I125" i="13"/>
  <c r="K178" i="13"/>
  <c r="I178" i="13"/>
  <c r="I124" i="13"/>
  <c r="K124" i="13"/>
  <c r="K128" i="13"/>
  <c r="I128" i="13"/>
  <c r="K127" i="13"/>
  <c r="I127" i="13"/>
  <c r="K126" i="13"/>
  <c r="I126" i="13"/>
  <c r="K194" i="13"/>
  <c r="K195" i="13"/>
  <c r="I195" i="13"/>
  <c r="K192" i="13"/>
  <c r="I192" i="13"/>
  <c r="I194" i="13"/>
  <c r="K193" i="13"/>
  <c r="I193" i="13"/>
  <c r="I203" i="13"/>
  <c r="K203" i="13"/>
  <c r="K204" i="13"/>
  <c r="I204" i="13"/>
  <c r="K202" i="13"/>
  <c r="I202" i="13"/>
  <c r="K201" i="13"/>
  <c r="I201" i="13"/>
  <c r="K200" i="13"/>
  <c r="I200" i="13"/>
  <c r="K196" i="13"/>
  <c r="I196" i="13"/>
  <c r="K212" i="13"/>
  <c r="I212" i="13"/>
  <c r="K213" i="13"/>
  <c r="I213" i="13"/>
  <c r="K217" i="13"/>
  <c r="I217" i="13"/>
  <c r="I215" i="13"/>
  <c r="K215" i="13"/>
  <c r="I216" i="13"/>
  <c r="K216" i="13"/>
  <c r="K211" i="13"/>
  <c r="I211" i="13"/>
  <c r="K197" i="13"/>
  <c r="I197" i="13"/>
  <c r="K210" i="13"/>
  <c r="I210" i="13"/>
  <c r="K214" i="13"/>
  <c r="I214" i="13"/>
  <c r="K191" i="13"/>
  <c r="I191" i="13"/>
  <c r="K189" i="13"/>
  <c r="I189" i="13"/>
  <c r="K188" i="13"/>
  <c r="I188" i="13"/>
  <c r="K186" i="13"/>
  <c r="I186" i="13"/>
  <c r="K187" i="13"/>
  <c r="I187" i="13"/>
  <c r="K190" i="13"/>
  <c r="I190" i="13"/>
  <c r="K185" i="13"/>
  <c r="I185" i="13"/>
  <c r="K184" i="13"/>
  <c r="I184" i="13"/>
  <c r="K209" i="13"/>
  <c r="I209" i="13"/>
  <c r="I234" i="13"/>
  <c r="K234" i="13"/>
  <c r="K233" i="13"/>
  <c r="I233" i="13"/>
  <c r="K250" i="13"/>
  <c r="I250" i="13"/>
  <c r="K255" i="13"/>
  <c r="K252" i="13"/>
  <c r="I252" i="13"/>
  <c r="K251" i="13"/>
  <c r="I251" i="13"/>
  <c r="K244" i="13"/>
  <c r="I244" i="13"/>
  <c r="K245" i="13"/>
  <c r="I245" i="13"/>
  <c r="K243" i="13"/>
  <c r="I243" i="13"/>
  <c r="I242" i="13"/>
  <c r="K241" i="13"/>
  <c r="I241" i="13"/>
  <c r="K240" i="13"/>
  <c r="I240" i="13"/>
  <c r="K239" i="13"/>
  <c r="I239" i="13"/>
  <c r="K222" i="13"/>
  <c r="I222" i="13"/>
  <c r="K147" i="13"/>
  <c r="I147" i="13"/>
  <c r="K179" i="13"/>
  <c r="I179" i="13"/>
  <c r="K177" i="13"/>
  <c r="I177" i="13"/>
  <c r="K176" i="13"/>
  <c r="I176" i="13"/>
  <c r="K135" i="13"/>
  <c r="I135" i="13"/>
  <c r="K146" i="13"/>
  <c r="I146" i="13"/>
  <c r="K136" i="13"/>
  <c r="K137" i="13"/>
  <c r="K138" i="13"/>
  <c r="K139" i="13"/>
  <c r="K140" i="13"/>
  <c r="K141" i="13"/>
  <c r="K142" i="13"/>
  <c r="K143" i="13"/>
  <c r="K144" i="13"/>
  <c r="K145" i="13"/>
  <c r="K152" i="13"/>
  <c r="I136" i="13"/>
  <c r="I137" i="13"/>
  <c r="I138" i="13"/>
  <c r="I139" i="13"/>
  <c r="I140" i="13"/>
  <c r="I141" i="13"/>
  <c r="I142" i="13"/>
  <c r="I143" i="13"/>
  <c r="I144" i="13"/>
  <c r="I145" i="13"/>
  <c r="I152" i="13"/>
  <c r="K134" i="13"/>
  <c r="I134" i="13"/>
  <c r="K133" i="13"/>
  <c r="I133" i="13"/>
  <c r="K51" i="13"/>
  <c r="I51" i="13"/>
  <c r="K50" i="13"/>
  <c r="K49" i="13"/>
  <c r="I49" i="13"/>
  <c r="K48" i="13"/>
  <c r="I48" i="13"/>
  <c r="K47" i="13"/>
  <c r="I47" i="13"/>
  <c r="K259" i="13" l="1"/>
  <c r="I259" i="13"/>
  <c r="K8" i="13"/>
  <c r="K9" i="13"/>
  <c r="K11" i="13" l="1"/>
  <c r="K16" i="13"/>
  <c r="K17" i="13" l="1"/>
  <c r="K20" i="13" s="1"/>
</calcChain>
</file>

<file path=xl/sharedStrings.xml><?xml version="1.0" encoding="utf-8"?>
<sst xmlns="http://schemas.openxmlformats.org/spreadsheetml/2006/main" count="895" uniqueCount="500">
  <si>
    <t>Popis</t>
  </si>
  <si>
    <t>celk. cena</t>
  </si>
  <si>
    <t xml:space="preserve">          Dodávka</t>
  </si>
  <si>
    <t>Množství</t>
  </si>
  <si>
    <t>ks</t>
  </si>
  <si>
    <t xml:space="preserve"> jedn. cena</t>
  </si>
  <si>
    <t xml:space="preserve">           Montáž</t>
  </si>
  <si>
    <t>m2</t>
  </si>
  <si>
    <t>Pozice</t>
  </si>
  <si>
    <t>Ing. Tomáš Měkota</t>
  </si>
  <si>
    <t>Dodávka</t>
  </si>
  <si>
    <t xml:space="preserve">Montáž </t>
  </si>
  <si>
    <t>Doprava</t>
  </si>
  <si>
    <t>Celkem</t>
  </si>
  <si>
    <t>jed. cena</t>
  </si>
  <si>
    <t>Komplexní zkoušky, revize, zaregulování, zprovoznění</t>
  </si>
  <si>
    <t>Rekapitulace nákladů</t>
  </si>
  <si>
    <t>Dodávka a montáž VZT celkem</t>
  </si>
  <si>
    <t>bm</t>
  </si>
  <si>
    <t>Potrubí SPIRO DN 200 - ocel.pozink.plech, běžné provedení vč.30% tvarovek</t>
  </si>
  <si>
    <t>Potrubí SPIRO DN 315 - ocel.pozink.plech, běžné provedení vč.30% tvarovek</t>
  </si>
  <si>
    <t>kg</t>
  </si>
  <si>
    <t>Potrubí SPIRO DN 250 - ocel.pozink.plech, běžné provedení vč.30% tvarovek</t>
  </si>
  <si>
    <t>1.01</t>
  </si>
  <si>
    <t>1.02</t>
  </si>
  <si>
    <t>1.03</t>
  </si>
  <si>
    <t>1.04</t>
  </si>
  <si>
    <t>1.05</t>
  </si>
  <si>
    <t>1.06</t>
  </si>
  <si>
    <t>1.10</t>
  </si>
  <si>
    <t>1.11</t>
  </si>
  <si>
    <t>1.12</t>
  </si>
  <si>
    <t>1.13</t>
  </si>
  <si>
    <t>1.14</t>
  </si>
  <si>
    <t>1.15</t>
  </si>
  <si>
    <t>1.16</t>
  </si>
  <si>
    <t>1.17</t>
  </si>
  <si>
    <t>4.01</t>
  </si>
  <si>
    <t>3.01</t>
  </si>
  <si>
    <t>3.02</t>
  </si>
  <si>
    <t>3.03</t>
  </si>
  <si>
    <t>3.04</t>
  </si>
  <si>
    <t>3.05</t>
  </si>
  <si>
    <t>3.06</t>
  </si>
  <si>
    <t>3.07</t>
  </si>
  <si>
    <t>3.08</t>
  </si>
  <si>
    <t>2.01</t>
  </si>
  <si>
    <t>2.02</t>
  </si>
  <si>
    <t>2.03</t>
  </si>
  <si>
    <t>2.04</t>
  </si>
  <si>
    <t>Potrubí SPIRO DN 125 - ocel.pozink.plech, běžné provedení vč.30% tvarovek</t>
  </si>
  <si>
    <t>Potrubí SPIRO DN 160 - ocel.pozink.plech, běžné provedení vč.30% tvarovek</t>
  </si>
  <si>
    <t>Demontáže stávající vzduchotechniky</t>
  </si>
  <si>
    <t>Nh</t>
  </si>
  <si>
    <t>Potrubí SPIRO DN 100 - ocel.pozink.plech, běžné provedení vč.30% tvarovek</t>
  </si>
  <si>
    <t>Materiál spojovací, těsnící a montážní, pomocné ocelové konstrukce</t>
  </si>
  <si>
    <t>Potrubí SPIRO DN 355 - ocel.pozink.plech, běžné provedení vč.30% tvarovek</t>
  </si>
  <si>
    <t>Lešení pro montáž VZT, zvedací mechanismy</t>
  </si>
  <si>
    <t>Poř.</t>
  </si>
  <si>
    <t>číslo</t>
  </si>
  <si>
    <t>Měrná</t>
  </si>
  <si>
    <t>jednotka</t>
  </si>
  <si>
    <t>Výpočet</t>
  </si>
  <si>
    <t>Číslo</t>
  </si>
  <si>
    <t>přílohy</t>
  </si>
  <si>
    <t>001</t>
  </si>
  <si>
    <t>002</t>
  </si>
  <si>
    <t>003</t>
  </si>
  <si>
    <t>004</t>
  </si>
  <si>
    <t>005</t>
  </si>
  <si>
    <t>006</t>
  </si>
  <si>
    <t>007</t>
  </si>
  <si>
    <t>008</t>
  </si>
  <si>
    <t>009</t>
  </si>
  <si>
    <t>010</t>
  </si>
  <si>
    <t>011</t>
  </si>
  <si>
    <t>012</t>
  </si>
  <si>
    <t>013</t>
  </si>
  <si>
    <t>014</t>
  </si>
  <si>
    <t>015</t>
  </si>
  <si>
    <t>016</t>
  </si>
  <si>
    <t>017</t>
  </si>
  <si>
    <t>018</t>
  </si>
  <si>
    <t>019</t>
  </si>
  <si>
    <t>020</t>
  </si>
  <si>
    <t>021</t>
  </si>
  <si>
    <t>022</t>
  </si>
  <si>
    <t>023</t>
  </si>
  <si>
    <t>024</t>
  </si>
  <si>
    <t>025</t>
  </si>
  <si>
    <t>026</t>
  </si>
  <si>
    <t>027</t>
  </si>
  <si>
    <t>028</t>
  </si>
  <si>
    <t>029</t>
  </si>
  <si>
    <t>030</t>
  </si>
  <si>
    <t>031</t>
  </si>
  <si>
    <t>032</t>
  </si>
  <si>
    <t>033</t>
  </si>
  <si>
    <t>035</t>
  </si>
  <si>
    <t>036</t>
  </si>
  <si>
    <t>037</t>
  </si>
  <si>
    <t>038</t>
  </si>
  <si>
    <t>039</t>
  </si>
  <si>
    <t>041</t>
  </si>
  <si>
    <t>042</t>
  </si>
  <si>
    <t>043</t>
  </si>
  <si>
    <t>044</t>
  </si>
  <si>
    <t>045</t>
  </si>
  <si>
    <t>046</t>
  </si>
  <si>
    <t>047</t>
  </si>
  <si>
    <t>048</t>
  </si>
  <si>
    <t>049</t>
  </si>
  <si>
    <t>050</t>
  </si>
  <si>
    <t>051</t>
  </si>
  <si>
    <t>052</t>
  </si>
  <si>
    <t>053</t>
  </si>
  <si>
    <t>054</t>
  </si>
  <si>
    <t>055</t>
  </si>
  <si>
    <t>056</t>
  </si>
  <si>
    <t>057</t>
  </si>
  <si>
    <t>058</t>
  </si>
  <si>
    <t>059</t>
  </si>
  <si>
    <t>060</t>
  </si>
  <si>
    <t>061</t>
  </si>
  <si>
    <t>062</t>
  </si>
  <si>
    <t>063</t>
  </si>
  <si>
    <t>064</t>
  </si>
  <si>
    <t>065</t>
  </si>
  <si>
    <t>066</t>
  </si>
  <si>
    <t>067</t>
  </si>
  <si>
    <t>068</t>
  </si>
  <si>
    <t>069</t>
  </si>
  <si>
    <t>070</t>
  </si>
  <si>
    <t>071</t>
  </si>
  <si>
    <t>072</t>
  </si>
  <si>
    <t>073</t>
  </si>
  <si>
    <t>074</t>
  </si>
  <si>
    <t>075</t>
  </si>
  <si>
    <t>076</t>
  </si>
  <si>
    <t>077</t>
  </si>
  <si>
    <t>078</t>
  </si>
  <si>
    <t>079</t>
  </si>
  <si>
    <t>080</t>
  </si>
  <si>
    <t>081</t>
  </si>
  <si>
    <t>082</t>
  </si>
  <si>
    <t>083</t>
  </si>
  <si>
    <t>084</t>
  </si>
  <si>
    <t>085</t>
  </si>
  <si>
    <t>086</t>
  </si>
  <si>
    <t>087</t>
  </si>
  <si>
    <t>088</t>
  </si>
  <si>
    <t>089</t>
  </si>
  <si>
    <t>090</t>
  </si>
  <si>
    <t>091</t>
  </si>
  <si>
    <t>092</t>
  </si>
  <si>
    <t>093</t>
  </si>
  <si>
    <t>094</t>
  </si>
  <si>
    <t>095</t>
  </si>
  <si>
    <t>096</t>
  </si>
  <si>
    <t>097</t>
  </si>
  <si>
    <t>098</t>
  </si>
  <si>
    <t>099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</si>
  <si>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</si>
  <si>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</si>
  <si>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</si>
  <si>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</si>
  <si>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</si>
  <si>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</si>
  <si>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</si>
  <si>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</si>
  <si>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</si>
  <si>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</si>
  <si>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</si>
  <si>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</si>
  <si>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</si>
  <si>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</si>
  <si>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</si>
  <si>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</si>
  <si>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</si>
  <si>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</si>
  <si>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</si>
  <si>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120</t>
  </si>
  <si>
    <t>121</t>
  </si>
  <si>
    <t>122</t>
  </si>
  <si>
    <t>123</t>
  </si>
  <si>
    <t>124</t>
  </si>
  <si>
    <t>125</t>
  </si>
  <si>
    <t>126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</si>
  <si>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</si>
  <si>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</si>
  <si>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</si>
  <si>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</si>
  <si>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</si>
  <si>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</si>
  <si>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</si>
  <si>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</si>
  <si>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</si>
  <si>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</si>
  <si>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</si>
  <si>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4.303</t>
  </si>
  <si>
    <t>4.301</t>
  </si>
  <si>
    <t>4.302</t>
  </si>
  <si>
    <t>4.304</t>
  </si>
  <si>
    <t>4.302, 4.303</t>
  </si>
  <si>
    <t>4.302, 4.303, 4.304</t>
  </si>
  <si>
    <t xml:space="preserve">Zařízení č. 1 - Centrální přívod a odvod vzduchu </t>
  </si>
  <si>
    <t>Zařízení č. 2 - Centrální sytém chlazení (dotápění)</t>
  </si>
  <si>
    <t>Zařízení č. 3 - WC - odvod vzduchu</t>
  </si>
  <si>
    <t xml:space="preserve">Zařízení č. 4 - Kuchyňka - odvod vzduchu </t>
  </si>
  <si>
    <t>Zařízení č. 8 - Výtahová šachta - přirozené větrání</t>
  </si>
  <si>
    <t>Zařízení č. 7 - Rozvodna slaboproudu - chlazení</t>
  </si>
  <si>
    <t>Zařízení č. 6 - Hlavní vstup - dveřní clona</t>
  </si>
  <si>
    <t>Zařízení č. 5 - VIP odpočívárna - odvlhčování</t>
  </si>
  <si>
    <t xml:space="preserve">4.304 </t>
  </si>
  <si>
    <t xml:space="preserve">Kondenzační jednotka chladící s inverterově řízeným kompresorem, chladivo R410A, Qch = 12.1 kW, příkon 2.37 kW, proud 3.7 A, 400 V, 50 Hz, akust.tlak v 1 m od jednotky 50 dB(A), akust.výkon 72 dB(A), rozměry 950/1380/330 mm (šířka/výška/hloubka), hmotnost 96 kg, pružné uložení, podkladní rám, vč.řídícího kitu vč.čidel, ovladače a propojení s venkovní jednotkou, vč. expanzního ventilu  </t>
  </si>
  <si>
    <t xml:space="preserve">Kondenzační jednotka chladící s inverterově řízeným kompresorem, chladivo R410A, Qch = 22.4 kW, příkon 8.3 kW, proud 8.6 A, 400 V, 50 Hz, akust.tlak v 1 m od jednotky 57 dB(A), akust.výkon 81 dB(A), rozměry 950/1380/330 mm (šířka/výška/hloubka), hmotnost 115 kg, pružné uložení, podkladní rám, vč.řídícího kitu vč.čidel, ovladače a propojení s venkovní jednotkou, vč. expanzního ventilu  </t>
  </si>
  <si>
    <t>Kondenzační jednotka chladící s inverterově řízeným kompresorem, chladivo R410A, Qch = 22.4 kW, příkon 8.3 kW, proud 8.6 A, 400 V, 50 Hz, akust.tlak v 1 m od jednotky 57 dB(A), akust.výkon 81 dB(A), rozměry 950/1380/330 mm (šířka/výška/hloubka), hmotnost 115 kg, pružné uložení, podkladní rám</t>
  </si>
  <si>
    <t>2.05</t>
  </si>
  <si>
    <t>2.06</t>
  </si>
  <si>
    <t>2.07</t>
  </si>
  <si>
    <t>2.08</t>
  </si>
  <si>
    <t>2.09</t>
  </si>
  <si>
    <t>2.10</t>
  </si>
  <si>
    <t>2.11</t>
  </si>
  <si>
    <t>2.12</t>
  </si>
  <si>
    <t>2.13</t>
  </si>
  <si>
    <t>Nízkotlaká klimatizační kanálová jednotka pro systém s přímým vstřikováním chladiva VRV, Qch=1.7 kW, Qt=1.9 kW vč.kabelového ovladače a jeho propojení s jednotkou vč.vč.filtru a čerpadla kondenzátu, výška jednotky max. 190 mm</t>
  </si>
  <si>
    <t>Nízkotlaká klimatizační kanálová jednotka pro systém s přímým vstřikováním chladiva VRV, Qch=1.7 kW, Qt=1.9 kW vč.kabelového ovladače a jeho propojení s jednotkou vč.vč.filtru, čerpadla kondenzátu a tlumící vložky sání a výtlaku, výška jednotky max. 190 mm</t>
  </si>
  <si>
    <t>Středotlaká klimatizační kanálová jednotka pro systém s přímým vstřikováním chladiva VRV, Qch=7.1 kW, Qt=8.0 kW vč.kabelového ovladače a jeho propojení s jednotkou vč.vč.filtru, čerpadla kondenzátu a tlumící vložky sání a výtlaku, výška jednotky max. 270 mm</t>
  </si>
  <si>
    <t>Středotlaká klimatizační kanálová jednotka pro systém s přímým vstřikováním chladiva VRV, Qch=10.6 kW, Qt=11.9 kW vč.kabelového ovladače a jeho propojení s jednotkou vč.vč.filtru, čerpadla kondenzátu a tlumící vložky sání a výtlaku, výška jednotky max. 270 mm</t>
  </si>
  <si>
    <t>Nízkotlaká klimatizační kanálová jednotka pro systém s přímým vstřikováním chladiva VRV, Qch=2.2 kW, Qt=2.5 kW vč.kabelového ovladače a jeho propojení s jednotkou vč.vč.filtru, čerpadla kondenzátu a tlumící vložky sání a výtlaku, výška jednotky max. 190 mm</t>
  </si>
  <si>
    <t>Nízkotlaká klimatizační kanálová jednotka pro systém s přímým vstřikováním chladiva VRV, Qch=2.8 kW, Qt=3.2 kW vč.kabelového ovladače a jeho propojení s jednotkou vč.vč.filtru, čerpadla kondenzátu a tlumící vložky sání a výtlaku, výška jednotky max. 190 mm</t>
  </si>
  <si>
    <t>Nízkotlaká klimatizační kanálová jednotka pro systém s přímým vstřikováním chladiva VRV, Qch=3.6 kW, Qt=4.0 kW vč.kabelového ovladače a jeho propojení s jednotkou vč.vč.filtru, čerpadla kondenzátu a tlumící vložky sání a výtlaku, výška jednotky max. 190 mm</t>
  </si>
  <si>
    <t>Nízkotlaká klimatizační kanálová jednotka pro systém s přímým vstřikováním chladiva VRV, Qch=4.5 kW, Qt=5.0 kW vč.kabelového ovladače a jeho propojení s jednotkou vč.vč.filtru, čerpadla kondenzátu a tlumící vložky sání a výtlaku, výška jednotky max. 190 mm</t>
  </si>
  <si>
    <t>Nízkotlaká klimatizační kanálová jednotka pro systém s přímým vstřikováním chladiva VRV, Qch=5.6 kW, Qt=6.3 kW vč.kabelového ovladače a jeho propojení s jednotkou vč.vč.filtru, čerpadla kondenzátu a tlumící vložky sání a výtlaku, výška jednotky max. 190 mm</t>
  </si>
  <si>
    <t>Nízkotlaká klimatizační kanálová jednotka pro systém s přímým vstřikováním chladiva VRV, Qch=6.2 kW, Qt=7.0 kW vč.kabelového ovladače a jeho propojení s jednotkou vč.vč.filtru, čerpadla kondenzátu a tlumící vložky sání a výtlaku, výška jednotky max. 190 mm</t>
  </si>
  <si>
    <t>Centrální ovladač pro 2 systémy s variabilním průtokem chladiva VRV vč.kabelového propojení s jednotkami</t>
  </si>
  <si>
    <t>Doplnění chladiva R410A</t>
  </si>
  <si>
    <t>Vakuování, tlaková zkouška, zprovoznění a seřízení systému</t>
  </si>
  <si>
    <t>Materiál spojovací, těsnící a montážní</t>
  </si>
  <si>
    <t>7.01</t>
  </si>
  <si>
    <t>7.02</t>
  </si>
  <si>
    <t>Venkovní klimatizační jednotka s plynule řízeným výkonem kompresoru pro systém s přímým vstřikováním chladiva pro 1 vnitřní jednotku (split) v provedení tepelné čerpadlo, Qch=3.5 kW, Qt=4.0 kW, chladivo R32, příkon 0.93 kW, proud 1.6 A, 230 V, 50 Hz, akust.tlak v 1 m od jednotky při chlazení 49 dB(A), akust.výkon 65 dB(A), rozměry 770/545/288 mm (šířka/výška/hloubka), hmotnost 35 kg, vč.konzoly pro montáž na stěnu, pružné uložení</t>
  </si>
  <si>
    <t xml:space="preserve">Nástěnná klimatizační jednotka pro systém s přímým vstřikováním chladiva, Qch=3.5 kW, Qt=4.0 kW vč.infra ovladače </t>
  </si>
  <si>
    <t>Doplnění chladiva R32</t>
  </si>
  <si>
    <t>Materiál spojovací, těsnící, montážní a nosný, pomocné ocelové konstrukce</t>
  </si>
  <si>
    <t>Oceloplechový žlab pro vedení chladivového potrubí ve venkovním prostředí pozink.</t>
  </si>
  <si>
    <t>8.01</t>
  </si>
  <si>
    <t>Výfuková hlavice DN 200 vč.mřížky z ocel.svař.sítě oka 10x10 mm, ocel.pozink.provedení</t>
  </si>
  <si>
    <t>6.01</t>
  </si>
  <si>
    <t xml:space="preserve">Dveřní clona pro dveře šířky do 2 m a výšky do 2.5 m, vodní ohřev, vč.opláštění, skříň z ocel.pozink.plechu, lakovaná, vč.sacího panelu, 5 stupňů výkonu, V = 3420 m3/h, Qt = 21 kW, 1.02 kW, 4.4 A, 230 V, 50 Hz </t>
  </si>
  <si>
    <t>5.01</t>
  </si>
  <si>
    <t xml:space="preserve">Potrubní radiální ventilátor, skříň z  ocel.pozink.plechu, oběžné kolo radiální s dozadu zahnutými lopatkami, pracovní teplota do +40°C, EC motor s tepelnou a elektronickou ochranou proti přetížení, s potenciometrem pro nastavení požadovaného napětí, krytí IP 44, DN 125, V = 100 m3/h, 200 Pa, 0.065 kW, 0.5 A, 230 V, 50 Hz, vč.spojovacích manžet DN 125 a samočinné klapky do potrubí DN 125 </t>
  </si>
  <si>
    <t xml:space="preserve">Potrubní radiální ventilátor, skříň z  ocel.pozink.plechu, oběžné kolo radiální s dozadu zahnutými lopatkami, pracovní teplota do +40°C, EC motor s tepelnou a elektronickou ochranou proti přetížení, s potenciometrem pro nastavení požadovaného napětí, krytí IP 44, DN 125, V = 170 m3/h, 180 Pa, 0.065 kW, 0.5 A, 230 V, 50 Hz, vč.spojovacích manžet DN 125 a samočinné klapky do potrubí DN 125 </t>
  </si>
  <si>
    <t xml:space="preserve">Potrubní radiální ventilátor, skříň z  ocel.pozink.plechu, oběžné kolo radiální s dozadu zahnutými lopatkami, pracovní teplota do +40°C, EC motor s tepelnou a elektronickou ochranou proti přetížení, s potenciometrem pro nastavení požadovaného napětí, krytí IP 44, DN 125, V = 80 m3/h, 220 Pa, 0.065 kW, 0.5 A, 230 V, 50 Hz, vč.spojovacích manžet DN 125 a samočinné klapky do potrubí DN 125 </t>
  </si>
  <si>
    <t xml:space="preserve">Potrubní radiální ventilátor, skříň z  ocel.pozink.plechu, oběžné kolo radiální s dozadu zahnutými lopatkami, pracovní teplota do +40°C, EC motor s tepelnou a elektronickou ochranou proti přetížení, s potenciometrem pro nastavení požadovaného napětí, krytí IP 44, DN 125, V = 110 m3/h, 160 Pa, 0.065 kW, 0.5 A, 230 V, 50 Hz, vč.spojovacích manžet DN 125 a samočinné klapky do potrubí DN 125 </t>
  </si>
  <si>
    <t>Ohebné potrubí hlukově izolační                    DN 125</t>
  </si>
  <si>
    <t>Žaluziová klapka DN 125 plastová bílá samotížná</t>
  </si>
  <si>
    <t>Potrubí sk. I - ocel.pozink.plech, běžné provedení, vč. tvarovek</t>
  </si>
  <si>
    <t>Stěnová mřížka 400x200, rozteč lamel 20 mm, materiál hliník, vč.upev.rámu, lakovaná, atypický odstín</t>
  </si>
  <si>
    <t>Dveřní mřížka oboustranná neprůhledná, rozměry 400x100, materiál hliník vč.vyříznutí otvoru do dveří</t>
  </si>
  <si>
    <t>Žaluziová klapka DN 160 plastová bílá samotížná</t>
  </si>
  <si>
    <t>Stěnová mřížka 400x100, rozteč lamel 20 mm, materiál hliník, vč.upev.rámu, lakovaná, atypický odstín</t>
  </si>
  <si>
    <t>Stěnová mřížka 425x125, rozteč lamel 20 mm, materiál hliník, vč.upev.rámu, lakovaná, atypický odstín</t>
  </si>
  <si>
    <t>Odvlhčovací jednotka s tepelným čerpadlem pro umístění za stěnu vč.nástavců pro prostup stěnou, krycí mřížky sání, automatické regulace, hygrostatu a komunikačního protokolu, V=900 m3/h, odvlhčovací výkon 2.3 kg/h, příkon 1.8 kW, 230 V, 50 Hz, hluk v prostoru s vodní plochou do 47 dB(A) vč.kabelového propojení s hygrostatem</t>
  </si>
  <si>
    <t>Nátěry vzduchotechnických rozvodů včetně zařízení a pomocných konstrukcí včetně přípravy vhodné pro vlhké provozy, barva černá matná, dle architekta</t>
  </si>
  <si>
    <t xml:space="preserve">Štěrbinová vyústka s 1 regulovatelnou štěrbinou a krycí lištou pro zasunutí do nástavce na potrubí, délka 1950, šířka 50 mm, lakovaná </t>
  </si>
  <si>
    <t>Mřížka plastová pro přefuk vzduchu do podhledu do rastru 600x600 mm, barva bílá, volná průtočná plocha 80%</t>
  </si>
  <si>
    <t>Tlumič hluku přeslechový DN 160 dl. 500 vsuvný</t>
  </si>
  <si>
    <t>Krycí mřížka kruhová DN 200 z ocel.svař.sítě oka 10x10 mm</t>
  </si>
  <si>
    <t>Stěnová mřížka 425x225, rozteč lamel 20 mm, materiál hliník, vč.upev.rámu, lakovaná, atypický odstín</t>
  </si>
  <si>
    <t>Stěnová mřížka 425x325, rozteč lamel 20 mm, materiál hliník, vč.upev.rámu, lakovaná, atypický odstín</t>
  </si>
  <si>
    <t>Stěnová mřížka 825x225, rozteč lamel 20 mm, materiál hliník, vč.upev.rámu, lakovaná, atypický odstín</t>
  </si>
  <si>
    <t>Stěnová mřížka 1225x225, rozteč lamel 20 mm, materiál hliník, vč.upev.rámu, lakovaná, atypický odstín</t>
  </si>
  <si>
    <t>Ohebné potrubí hlukově izolační                    DN 200</t>
  </si>
  <si>
    <t>Ohebné potrubí hlukově izolační                    DN 250</t>
  </si>
  <si>
    <t xml:space="preserve">Tepelné izolace z desek ze synt. kaučuku tl. 15 mm </t>
  </si>
  <si>
    <t>Potrubí SPIRO DN 280 - ocel.pozink.plech, běžné provedení vč.30% tvarovek</t>
  </si>
  <si>
    <t>Výfukový kus 1000x1000 s mřížkou z ocel.svař.sítě, oka 10x10 mm</t>
  </si>
  <si>
    <t>Sací kus 1000x1000 s mřížkou z ocel.svař.sítě, oka 10x10 mm</t>
  </si>
  <si>
    <t>Buňka tlumiče hluku 200x500/1500, vložný útlum 38 dB na 500 Hz</t>
  </si>
  <si>
    <t>Ohebné potrubí hliníkové DN 125</t>
  </si>
  <si>
    <t>Ohebné potrubí hliníkové DN 160</t>
  </si>
  <si>
    <t>Ohebné potrubí hlukově izolační                    DN 100</t>
  </si>
  <si>
    <t>Ohebné potrubí hlukově izolační                    DN 160</t>
  </si>
  <si>
    <t>Potrubí SPIRO DN 140 - ocel.pozink.plech, běžné provedení vč.30% tvarovek</t>
  </si>
  <si>
    <t>Potrubí SPIRO DN 225 - ocel.pozink.plech, běžné provedení vč.30% tvarovek</t>
  </si>
  <si>
    <t>Protihlukové izolace potrubí deskami z min.vláken, tl. 40 mm, opatřených ocel.pozink.plechem (venkovní)</t>
  </si>
  <si>
    <t>Tepelné izolace potrubí deskami z min.vláken, tl. 100 mm, opatřených ocel.pozink.plechem (venkovní)</t>
  </si>
  <si>
    <t>Potrubí PVC DN 110 včetně tvarovek pro odtah z parních kabin</t>
  </si>
  <si>
    <t>Ohebné potrubí hliníkové DN 180</t>
  </si>
  <si>
    <t>Krycí mřížka kruhová DN 355 z ocel.svař.sítě oka 10x10 mm</t>
  </si>
  <si>
    <t>Vyústka obdélníková pro odvod vzduchu, 1-řadá, materiál hliník, s regulací, rozměry 225x125, lakovaná, atypický odstín</t>
  </si>
  <si>
    <t>Vyústka obdélníková pro odvod vzduchu, 1-řadá, materiál hliník, s regulací, rozměry 825x225, lakovaná, atypický odstín</t>
  </si>
  <si>
    <t>Vyústka obdélníková pro odvod vzduchu, 1-řadá, materiál hliník, s regulací, rozměry 425x125, lakovaná, atypický odstín</t>
  </si>
  <si>
    <t>Vyústka obdélníková pro odvod vzduchu, 1-řadá, materiál hliník, s regulací, rozměry 625x225, lakovaná, atypický odstín</t>
  </si>
  <si>
    <t>Stěnová mřížka 1225x425, rozteč lamel 20 mm, materiál hliník, vč.upev.rámu, lakovaná, atypický odstín</t>
  </si>
  <si>
    <t>Stěnová mřížka 825x625, rozteč lamel 20 mm, materiál hliník, vč.upev.rámu, lakovaná, atypický odstín</t>
  </si>
  <si>
    <t>Stěnová mřížka 600x200, rozteč lamel 20 mm, materiál hliník, vč.upev.rámu, lakovaná, atypický odstín</t>
  </si>
  <si>
    <t xml:space="preserve">Regulační klapka DN 160, kovové ruční ovládání </t>
  </si>
  <si>
    <t xml:space="preserve">Regulační klapka DN 355, kovové ruční ovládání </t>
  </si>
  <si>
    <t xml:space="preserve"> 4.303</t>
  </si>
  <si>
    <t>Regulační klapka 450x160 s protiběžnými hliníkovými lamelami, hloubka 105 mm s ručním ovládáním</t>
  </si>
  <si>
    <t>Regulační klapka 200x125 s protiběžnými hliníkovými lamelami, hloubka 105 mm s ručním ovládáním</t>
  </si>
  <si>
    <t>Regulační klapka 225x250 s protiběžnými hliníkovými lamelami, hloubka 105 mm s ručním ovládáním</t>
  </si>
  <si>
    <t>Regulační klapka 400x160 s protiběžnými hliníkovými lamelami, hloubka 105 mm s ručním ovládáním</t>
  </si>
  <si>
    <t>Regulační klapka 315x160 s protiběžnými hliníkovými lamelami, hloubka 105 mm s ručním ovládáním</t>
  </si>
  <si>
    <t>Regulační klapka 630x160 s protiběžnými hliníkovými lamelami, hloubka 105 mm s ručním ovládáním</t>
  </si>
  <si>
    <t>Regulační klapka 315x315 s protiběžnými hliníkovými lamelami, hloubka 105 mm s ručním ovládáním</t>
  </si>
  <si>
    <t>Regulační klapka 315x125 s protiběžnými hliníkovými lamelami, hloubka 105 mm s ručním ovládáním</t>
  </si>
  <si>
    <t>138</t>
  </si>
  <si>
    <t>139</t>
  </si>
  <si>
    <t>141</t>
  </si>
  <si>
    <t>142</t>
  </si>
  <si>
    <t>143</t>
  </si>
  <si>
    <t>144</t>
  </si>
  <si>
    <t>145</t>
  </si>
  <si>
    <t>146</t>
  </si>
  <si>
    <t>147</t>
  </si>
  <si>
    <t>148</t>
  </si>
  <si>
    <t>149</t>
  </si>
  <si>
    <t>150</t>
  </si>
  <si>
    <t>151</t>
  </si>
  <si>
    <t>152</t>
  </si>
  <si>
    <t>153</t>
  </si>
  <si>
    <t>154</t>
  </si>
  <si>
    <t>155</t>
  </si>
  <si>
    <t>156</t>
  </si>
  <si>
    <t>157</t>
  </si>
  <si>
    <t>158</t>
  </si>
  <si>
    <t>159</t>
  </si>
  <si>
    <t>160</t>
  </si>
  <si>
    <t>161</t>
  </si>
  <si>
    <t>162</t>
  </si>
  <si>
    <t>163</t>
  </si>
  <si>
    <t>164</t>
  </si>
  <si>
    <t>165</t>
  </si>
  <si>
    <t>166</t>
  </si>
  <si>
    <t>167</t>
  </si>
  <si>
    <t>168</t>
  </si>
  <si>
    <t>169</t>
  </si>
  <si>
    <t>170</t>
  </si>
  <si>
    <t>171</t>
  </si>
  <si>
    <t>172</t>
  </si>
  <si>
    <t>173</t>
  </si>
  <si>
    <t>174</t>
  </si>
  <si>
    <t>175</t>
  </si>
  <si>
    <t>176</t>
  </si>
  <si>
    <t>177</t>
  </si>
  <si>
    <t>178</t>
  </si>
  <si>
    <t>179</t>
  </si>
  <si>
    <t>180</t>
  </si>
  <si>
    <t>181</t>
  </si>
  <si>
    <t>182</t>
  </si>
  <si>
    <t>183</t>
  </si>
  <si>
    <t>184</t>
  </si>
  <si>
    <t>185</t>
  </si>
  <si>
    <t>186</t>
  </si>
  <si>
    <t>187</t>
  </si>
  <si>
    <t>188</t>
  </si>
  <si>
    <t>189</t>
  </si>
  <si>
    <t>190</t>
  </si>
  <si>
    <t>191</t>
  </si>
  <si>
    <t>192</t>
  </si>
  <si>
    <t>193</t>
  </si>
  <si>
    <t>194</t>
  </si>
  <si>
    <t>195</t>
  </si>
  <si>
    <t>196</t>
  </si>
  <si>
    <t>197</t>
  </si>
  <si>
    <t>198</t>
  </si>
  <si>
    <t>199</t>
  </si>
  <si>
    <t>200</t>
  </si>
  <si>
    <t>201</t>
  </si>
  <si>
    <t>202</t>
  </si>
  <si>
    <t>203</t>
  </si>
  <si>
    <t>Stavební přípomoce</t>
  </si>
  <si>
    <t>Kondenzační jednotka chladící s inverterově řízeným kompresorem, chladivo R410A, Qch = 33,6 kW, příkon 14 kW, proud 13.5 A, 400 V, 50 Hz, akust.tlak v 1 m od jednotky 60 dB(A), akust.výkon 81 dB(A), rozměry 1090/1625/380 mm (šířka/výška/hloubka), hmotnost 157 kg, pružné uložení, podkladní rám</t>
  </si>
  <si>
    <t>Sestavná jednotka pro přívod a odvod vzduchu, venkovní provedení, vlastnosti pláště jednotky dle E 1886 - mechanická stabilita D1(M), netěsnost skříně L1(M), termická izolace T1(M), faktor tepelných mostů TB1(M), uspořádání vedle sebe, složená v přívodní části z tlumících vložek, uzavírací celoplošné klapky, filtru kapsového tř.F7, deskového rekuperačního výměníku s obtokem s účinností min. 90%, 2 ventilátorů s volným oběžným kolem a EC motorem pro řízení signálem 0-10 V, V = 12650 m3/h, pext = 500 Pa, 2x3.65 kW, 5.2 A, 400 V/50 Hz, Lw 74/90/66 dB(A) (sání/výtlak/okolí), teplovodního ohřívače - Qt = 48 kW, topná voda 70°C a 2-okruhového přímého chladiče, Qch = 12+23 kW, chladivo R410A, a v odvodní části z tlumících vložek, filtru kapsového tř.M5, ventilátor s volným oběžným kolem a EC motorem pro řízení signálem 0-10 V, V = 12150 m3/h, 500 Pa, 4.25 kW, 6.6 A, 400 V, Lw 78/75/59 dB(A) (sání/výtlak/okolí), deskového rekuperačního výměníku a volné komory s celoplošnou klapkou vč.základového rámu, sifonů, potrubí pro odvod kondenzátu, obslužná strana přívod pravá, max.rozměry jednotky 5410/2690/1500 mm (délka/šířka/výška), hmotnost 2400 kg, vývody pro ohřívač uvnitř odvodní filtrační komory, pružné uložení</t>
  </si>
  <si>
    <t>Regulátor variabilního průtoku 750x250 dl. 350 mm pro průtok 3330 m3/h vč.měřícího prvku  bez servopohonu a řídicí jednotky (servo s jednotkou dodá vč.montáže M+R)</t>
  </si>
  <si>
    <t>Regulátor variabilního průtoku 550x550 dl. 350 mm pro průtok 5860 m3/h vč.měřícího prvku bez servopohonu a řídicí jednotky (servo s jednotkou dodá vč.montáže M+R)</t>
  </si>
  <si>
    <t>Regulátor variabilního průtoku 550x300 dl. 350 mm pro průtok 3030 m3/h vč.měřícího prvku bez servopohonu a řídicí jednotky (servo s jednotkou dodá vč.montáže M+R)</t>
  </si>
  <si>
    <t>Regulátor variabilního průtoku 650x450 dl. 350 mm pro průtok 5860 m3/h vč.měřícího prvku bez servopohonu a řídicí jednotky (servo s jednotkou dodá vč.montáže M+R)</t>
  </si>
  <si>
    <t>Regulátor variabilního průtoku 350x200 dl. 350 mm pro průtok 1260 m3/h vč.měřícího prvku bez servopohonu a řídicí jednotky (servo s jednotkou dodá vč.montáže M+R)</t>
  </si>
  <si>
    <t>Regulátor variabilního průtoku 350x200 dl. 350 mm pro průtok 1110 m3/h vč.měřícího prvku bez servopohonu a řídicí jednotky (servo s jednotkou dodá vč.montáže M+R)</t>
  </si>
  <si>
    <t>Regulátor variabilního průtoku 250x200 dl. 350 mm pro průtok 960 m3/h vč.měřícího prvku bez servopohonu a řídicí jednotky (servo s jednotkou dodá vč.montáže M+R)</t>
  </si>
  <si>
    <t>Systémová odbočka pro rozvod chladiva pro systém s proměnným průtokem (refnet) do celkového výkonu 22.4 kW</t>
  </si>
  <si>
    <t>Systémová odbočka pro rozvod chladiva pro systém s proměnným průtokem (refnet) do celkového výkonu 44.8 kW</t>
  </si>
  <si>
    <t>Potrubí Cu 15.88/9.52 (dvojice pro plyn a kapalinu) vč.izolace ze syntetického kaučuku a komunikačního a napájecího kabelu</t>
  </si>
  <si>
    <t>Potrubí Cu 19.05/9.52 (dvojice pro plyn a kapalinu) vč.izolace ze syntetického kaučuku a komunikačního a napájecího kabelu</t>
  </si>
  <si>
    <t>Potrubí Cu 28.58/12.7 (dvojice pro plyn a kapalinu) vč.izolace ze syntetického kaučuku a komunikačního kabelu</t>
  </si>
  <si>
    <t>Potrubí Cu 19.05/9.52 (dvojice pro plyn a kapalinu) vč.izolace ze syntetického kaučuku a komunikačního kabelu</t>
  </si>
  <si>
    <t>Potrubí Cu 15.88/9.52 (dvojice pro plyn a kapalinu) vč.izolace ze syntetického kaučuku a komunikačního kabelu</t>
  </si>
  <si>
    <t>Potrubí Cu 12.7/6.35 (dvojice pro plyn a kapalinu) vč.izolace ze syntetického kaučuku a komunikačního kabelu</t>
  </si>
  <si>
    <t>Potrubí Cu 9.52/6.35 (dvojice pro plyn a kapalinu) vč.izolace ze syntetického kaučuku a komunikačního a napájecího kabelu</t>
  </si>
  <si>
    <t>5.02</t>
  </si>
  <si>
    <t>Vířivá vyústka nastavitelná pro přívod vzduchu vč.atyp.kruhové komory s regulační klapkou, horizontální připojení, práškový nátěr, atypický odstín dle architekta, deska 600x600, 48 otvorů</t>
  </si>
  <si>
    <t>4.02</t>
  </si>
  <si>
    <t>4.03</t>
  </si>
  <si>
    <t>4.04</t>
  </si>
  <si>
    <t>4.05</t>
  </si>
  <si>
    <t>Talířový ventil odvodní kovový lakovaný DN 125 vč.zděře, atypický odstín, příp. nerez</t>
  </si>
  <si>
    <t>Talířový ventil odvodní kovový lakovaný DN 160 vč.zděře, atypický odstín, příp. nerez</t>
  </si>
  <si>
    <t>Talířový ventil odvodní kovový lakovaný DN 200 vč.zděře, atypický odstín, příp. nerez</t>
  </si>
  <si>
    <t>3.09</t>
  </si>
  <si>
    <t>3.10</t>
  </si>
  <si>
    <t>3.11</t>
  </si>
  <si>
    <t>3.12</t>
  </si>
  <si>
    <t>3.13</t>
  </si>
  <si>
    <t>3.14</t>
  </si>
  <si>
    <t>3.15</t>
  </si>
  <si>
    <t>3.16</t>
  </si>
  <si>
    <t>Stěnová mřížka 300x100, rozteč lamel 20 mm, materiál hliník, vč.upev.rámu, lakovaná, atypický odstín oboustranná vč.požární zpěnitelné mřížky 300x100 klasifikace EI30</t>
  </si>
  <si>
    <t>Stěnová mřížka 300x100, rozteč lamel 20 mm, materiál hliník, vč.upev.rámu, lakovaná, atypický odstín</t>
  </si>
  <si>
    <t>1.18</t>
  </si>
  <si>
    <t>1.19</t>
  </si>
  <si>
    <t>1.20</t>
  </si>
  <si>
    <t>1.21</t>
  </si>
  <si>
    <t>1.22</t>
  </si>
  <si>
    <t xml:space="preserve">Tlumič hluku kruhový DN 160, délka 900 mm, útlum na frekvenci 500 Hz 18 dB </t>
  </si>
  <si>
    <t>1.23</t>
  </si>
  <si>
    <t>Vyústka obdélníková pro odvod vzduchu, 1-řadá, materiál hliník, s regulací, rozměry 325x325, lakovaná, atypický odstín</t>
  </si>
  <si>
    <t>Vířivá vyústka nastavitelná pro přívod vzduchu vč.komory s regulační klapkou, horizontální připojení, práškový nátěr, atypický odstín dle architekta, deska 300x300, 8 otvorů</t>
  </si>
  <si>
    <t>1.24</t>
  </si>
  <si>
    <t>1.25</t>
  </si>
  <si>
    <t>Vířivá vyústka nastavitelná pro přívod vzduchu vč.komory s regulační klapkou, horizontální připojení, práškový nátěr, atypický odstín dle architekta, deska 500x500, 24 otvorů</t>
  </si>
  <si>
    <t>Vířivá vyústka nastavitelná pro odvod vzduchu vč.komory s regulační klapkou, horizontální připojení, práškový nátěr, atypický odstín dle architekta, deska 500x500, 24 otvorů</t>
  </si>
  <si>
    <t>1.26</t>
  </si>
  <si>
    <t>Vířivá vyústka nastavitelná pro přívod vzduchu vč.komory s regulační klapkou, horizontální připojení, práškový nátěr, atypický odstín dle architekta deska 600x600, 24 otvorů</t>
  </si>
  <si>
    <t>1.27</t>
  </si>
  <si>
    <t>1.28</t>
  </si>
  <si>
    <t>Vířivá vyústka nastavitelná pro odvod vzduchu vč.komory s regulační klapkou, horizontální připojení, práškový nátěr, atypický odstín dle architekta, deska 600x600, 48 otvorů</t>
  </si>
  <si>
    <t>1.29</t>
  </si>
  <si>
    <t>Vířivá vyústka nastavitelná pro přívod vzduchu vč.komory s regulační klapkou, horizontální připojení, práškový nátěr, atypický odstín dle architekta, deska 600x600, 48 otvorů</t>
  </si>
  <si>
    <t>Vířivá vyústka nastavitelná pro přívod vzduchu vč.atyp.kruhové komory s regulační klapkou, horizontální připojení, práškový nátěr, atypický odstín dle architekta, deska 600x600, 48 otvorů, celá lakovaná</t>
  </si>
  <si>
    <t>1.30</t>
  </si>
  <si>
    <t>1.31</t>
  </si>
  <si>
    <t>1.32</t>
  </si>
  <si>
    <t>1.33</t>
  </si>
  <si>
    <t>1.34</t>
  </si>
  <si>
    <t>Talířový ventil odvodní kovový lakovaný DN 80 vč.zděře</t>
  </si>
  <si>
    <t>1.35</t>
  </si>
  <si>
    <t>1.36</t>
  </si>
  <si>
    <t xml:space="preserve">Krycí mřížka kruhová DN 125 z ocel.svař.sítě oka 10x10 mm vč.regulační klapky DN 125, kovové ruční ovládání </t>
  </si>
  <si>
    <t>1.37</t>
  </si>
  <si>
    <t>1.38</t>
  </si>
  <si>
    <t>1.39</t>
  </si>
  <si>
    <t>1.40</t>
  </si>
  <si>
    <t>1.41</t>
  </si>
  <si>
    <t>1.42</t>
  </si>
  <si>
    <t>Stěnová mřížka 825x425, rozteč lamel 20 mm, materiál hliník, vč.upev.rámu, lakovaná, atypický odstín</t>
  </si>
  <si>
    <t>1.43</t>
  </si>
  <si>
    <t>1.44</t>
  </si>
  <si>
    <t>1.45</t>
  </si>
  <si>
    <t>1.46</t>
  </si>
  <si>
    <t>1.47</t>
  </si>
  <si>
    <t>1.48</t>
  </si>
  <si>
    <t>1.49</t>
  </si>
  <si>
    <t>1.50</t>
  </si>
  <si>
    <t>1.51</t>
  </si>
  <si>
    <t>1.52</t>
  </si>
  <si>
    <t>1.53</t>
  </si>
  <si>
    <t>1.54</t>
  </si>
  <si>
    <t>1.55</t>
  </si>
  <si>
    <t>Regulační klapka 180x550 s protiběžnými hliníkovými lamelami, hloubka 105 mm s ručním ovládáním</t>
  </si>
  <si>
    <t>Regulační klapka 160x500 s protiběžnými hliníkovými lamelami, hloubka 105 mm s ručním ovládáním</t>
  </si>
  <si>
    <t>1.56</t>
  </si>
  <si>
    <t>Regulační klapka 500x125 s protiběžnými hliníkovými lamelami, hloubka 105 mm s ručním ovládáním</t>
  </si>
  <si>
    <t>Regulační klapka 250x315 s protiběžnými hliníkovými lamelami, hloubka 105 mm s ručním ovládáním</t>
  </si>
  <si>
    <t>2.14</t>
  </si>
  <si>
    <t>2.15</t>
  </si>
  <si>
    <t>2.16</t>
  </si>
  <si>
    <t>2.17</t>
  </si>
  <si>
    <t>2.18</t>
  </si>
  <si>
    <t>2.19</t>
  </si>
  <si>
    <t>2.20</t>
  </si>
  <si>
    <t>2.21</t>
  </si>
  <si>
    <t>2.22</t>
  </si>
  <si>
    <t>2.23</t>
  </si>
  <si>
    <t>2.24</t>
  </si>
  <si>
    <t>Stěnová mřížka 625x225, rozteč lamel 20 mm, materiál hliník, vč.upev.rámu, lakovaná, atypický odstín</t>
  </si>
  <si>
    <t>2.25</t>
  </si>
  <si>
    <t>034</t>
  </si>
  <si>
    <t>040</t>
  </si>
  <si>
    <t>119</t>
  </si>
  <si>
    <t>140</t>
  </si>
  <si>
    <t>204</t>
  </si>
  <si>
    <t>205</t>
  </si>
  <si>
    <t>206</t>
  </si>
  <si>
    <t>207</t>
  </si>
  <si>
    <t>208</t>
  </si>
  <si>
    <t>209</t>
  </si>
  <si>
    <t>210</t>
  </si>
  <si>
    <t>211</t>
  </si>
  <si>
    <t>212</t>
  </si>
  <si>
    <t>213</t>
  </si>
  <si>
    <t>214</t>
  </si>
  <si>
    <t>215</t>
  </si>
  <si>
    <t>216</t>
  </si>
  <si>
    <t>217</t>
  </si>
  <si>
    <t>DPH (21%)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</si>
</sst>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\ &quot;Kč&quot;"/>
  </numFmts>
  <fonts count="7" x14ac:knownFonts="1">
    <font>
      <sz val="10"/>
      <name val="Arial CE"/>
      <charset val="238"/>
    </font>
    <font>
      <sz val="10"/>
      <name val="Arial CE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sz val="10"/>
      <name val="Arial CE"/>
      <charset val="238"/>
    </font>
    <font>
      <b/>
      <sz val="10"/>
      <name val="Arial CE"/>
      <charset val="238"/>
    </font>
    <font>
      <sz val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</borders>
  <cellStyleXfs count="2">
    <xf numFmtId="0" fontId="0" fillId="0" borderId="0"/>
    <xf numFmtId="0" fontId="6" fillId="0" borderId="0"/>
  </cellStyleXfs>
  <cellXfs count="49">
    <xf numFmtId="0" fontId="0" fillId="0" borderId="0" xfId="0"/>
    <xf numFmtId="17" fontId="0" fillId="0" borderId="0" xfId="0" applyNumberFormat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2" fillId="0" borderId="4" xfId="0" applyFont="1" applyBorder="1"/>
    <xf numFmtId="0" fontId="0" fillId="0" borderId="4" xfId="0" applyBorder="1" applyAlignment="1">
      <alignment horizontal="center"/>
    </xf>
    <xf numFmtId="0" fontId="2" fillId="0" borderId="5" xfId="0" applyFont="1" applyBorder="1"/>
    <xf numFmtId="0" fontId="2" fillId="0" borderId="6" xfId="0" applyFont="1" applyBorder="1"/>
    <xf numFmtId="0" fontId="2" fillId="0" borderId="7" xfId="0" applyFont="1" applyBorder="1"/>
    <xf numFmtId="164" fontId="0" fillId="0" borderId="4" xfId="0" applyNumberFormat="1" applyBorder="1"/>
    <xf numFmtId="164" fontId="0" fillId="0" borderId="0" xfId="0" applyNumberFormat="1"/>
    <xf numFmtId="0" fontId="2" fillId="0" borderId="0" xfId="0" applyFont="1"/>
    <xf numFmtId="164" fontId="2" fillId="0" borderId="0" xfId="0" applyNumberFormat="1" applyFont="1"/>
    <xf numFmtId="0" fontId="2" fillId="0" borderId="0" xfId="0" applyNumberFormat="1" applyFont="1" applyAlignment="1">
      <alignment horizontal="right"/>
    </xf>
    <xf numFmtId="0" fontId="2" fillId="0" borderId="8" xfId="0" applyFont="1" applyBorder="1"/>
    <xf numFmtId="0" fontId="2" fillId="0" borderId="0" xfId="0" applyFont="1" applyAlignment="1">
      <alignment horizontal="right"/>
    </xf>
    <xf numFmtId="164" fontId="2" fillId="0" borderId="0" xfId="0" applyNumberFormat="1" applyFont="1" applyAlignment="1">
      <alignment horizontal="right"/>
    </xf>
    <xf numFmtId="164" fontId="2" fillId="0" borderId="8" xfId="0" applyNumberFormat="1" applyFont="1" applyBorder="1" applyAlignment="1">
      <alignment horizontal="right"/>
    </xf>
    <xf numFmtId="0" fontId="2" fillId="0" borderId="4" xfId="0" applyFont="1" applyBorder="1" applyAlignment="1">
      <alignment horizontal="center"/>
    </xf>
    <xf numFmtId="164" fontId="2" fillId="0" borderId="4" xfId="0" applyNumberFormat="1" applyFont="1" applyBorder="1"/>
    <xf numFmtId="164" fontId="0" fillId="0" borderId="0" xfId="0" applyNumberFormat="1" applyBorder="1"/>
    <xf numFmtId="0" fontId="2" fillId="0" borderId="1" xfId="0" applyFont="1" applyBorder="1"/>
    <xf numFmtId="0" fontId="2" fillId="0" borderId="0" xfId="0" applyFont="1" applyBorder="1"/>
    <xf numFmtId="164" fontId="2" fillId="0" borderId="0" xfId="0" applyNumberFormat="1" applyFont="1" applyBorder="1" applyAlignment="1">
      <alignment horizontal="right"/>
    </xf>
    <xf numFmtId="49" fontId="0" fillId="0" borderId="4" xfId="0" applyNumberFormat="1" applyBorder="1" applyAlignment="1">
      <alignment horizontal="center"/>
    </xf>
    <xf numFmtId="0" fontId="3" fillId="0" borderId="4" xfId="0" applyFont="1" applyBorder="1" applyAlignment="1">
      <alignment wrapText="1"/>
    </xf>
    <xf numFmtId="0" fontId="0" fillId="0" borderId="0" xfId="0" applyBorder="1" applyAlignment="1">
      <alignment horizontal="center"/>
    </xf>
    <xf numFmtId="0" fontId="2" fillId="0" borderId="0" xfId="0" applyFont="1" applyBorder="1" applyAlignment="1">
      <alignment horizontal="center"/>
    </xf>
    <xf numFmtId="164" fontId="2" fillId="0" borderId="0" xfId="0" applyNumberFormat="1" applyFont="1" applyBorder="1"/>
    <xf numFmtId="0" fontId="0" fillId="0" borderId="0" xfId="0" applyBorder="1"/>
    <xf numFmtId="0" fontId="2" fillId="0" borderId="0" xfId="0" applyFont="1" applyFill="1" applyBorder="1"/>
    <xf numFmtId="0" fontId="1" fillId="0" borderId="4" xfId="0" applyFont="1" applyBorder="1" applyAlignment="1">
      <alignment wrapText="1"/>
    </xf>
    <xf numFmtId="0" fontId="1" fillId="0" borderId="4" xfId="0" applyFont="1" applyBorder="1" applyAlignment="1">
      <alignment horizontal="center"/>
    </xf>
    <xf numFmtId="164" fontId="1" fillId="0" borderId="4" xfId="0" applyNumberFormat="1" applyFont="1" applyBorder="1"/>
    <xf numFmtId="164" fontId="4" fillId="0" borderId="4" xfId="0" applyNumberFormat="1" applyFont="1" applyBorder="1"/>
    <xf numFmtId="0" fontId="0" fillId="0" borderId="4" xfId="0" applyFont="1" applyBorder="1" applyAlignment="1">
      <alignment wrapText="1"/>
    </xf>
    <xf numFmtId="0" fontId="4" fillId="0" borderId="4" xfId="0" applyFont="1" applyBorder="1" applyAlignment="1">
      <alignment horizontal="center"/>
    </xf>
    <xf numFmtId="0" fontId="0" fillId="0" borderId="4" xfId="0" applyFont="1" applyBorder="1" applyAlignment="1">
      <alignment horizontal="center"/>
    </xf>
    <xf numFmtId="164" fontId="0" fillId="0" borderId="4" xfId="0" applyNumberFormat="1" applyFont="1" applyBorder="1"/>
    <xf numFmtId="0" fontId="5" fillId="0" borderId="1" xfId="0" applyFont="1" applyBorder="1"/>
    <xf numFmtId="0" fontId="5" fillId="0" borderId="9" xfId="0" applyFont="1" applyBorder="1"/>
    <xf numFmtId="0" fontId="0" fillId="0" borderId="9" xfId="0" applyBorder="1"/>
    <xf numFmtId="49" fontId="0" fillId="0" borderId="4" xfId="0" applyNumberFormat="1" applyFont="1" applyBorder="1" applyAlignment="1">
      <alignment horizontal="center" wrapText="1"/>
    </xf>
    <xf numFmtId="49" fontId="0" fillId="0" borderId="4" xfId="0" applyNumberFormat="1" applyFont="1" applyBorder="1" applyAlignment="1">
      <alignment horizontal="left" wrapText="1"/>
    </xf>
    <xf numFmtId="164" fontId="3" fillId="0" borderId="4" xfId="0" applyNumberFormat="1" applyFont="1" applyBorder="1"/>
    <xf numFmtId="0" fontId="3" fillId="0" borderId="1" xfId="0" applyFont="1" applyBorder="1" applyAlignment="1">
      <alignment wrapText="1"/>
    </xf>
    <xf numFmtId="0" fontId="0" fillId="0" borderId="4" xfId="0" applyFont="1" applyFill="1" applyBorder="1" applyAlignment="1">
      <alignment wrapText="1"/>
    </xf>
    <xf numFmtId="0" fontId="3" fillId="0" borderId="4" xfId="0" applyFont="1" applyFill="1" applyBorder="1" applyAlignment="1">
      <alignment wrapText="1"/>
    </xf>
  </cellXfs>
  <cellStyles count="2">
    <cellStyle name="Normální" xfId="0" builtinId="0"/>
    <cellStyle name="Normální 10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147"/>
  <sheetViews>
    <sheetView tabSelected="1" zoomScale="115" zoomScaleNormal="115" workbookViewId="0">
      <selection activeCell="K14" sqref="K14"/>
    </sheetView>
  </sheetViews>
  <sheetFormatPr defaultRowHeight="12.75" x14ac:dyDescent="0.2"/>
  <cols>
    <col min="1" max="1" width="5.7109375" customWidth="1"/>
    <col min="2" max="2" width="7.42578125" customWidth="1"/>
    <col min="3" max="3" width="37.42578125" customWidth="1"/>
    <col min="4" max="4" width="7.7109375" customWidth="1"/>
    <col min="5" max="5" width="28.28515625" customWidth="1"/>
    <col min="6" max="6" width="8.140625" customWidth="1"/>
    <col min="7" max="7" width="8.7109375" customWidth="1"/>
    <col min="8" max="8" width="12.28515625" customWidth="1"/>
    <col min="9" max="9" width="12.7109375" customWidth="1"/>
    <col min="10" max="10" width="10.42578125" customWidth="1"/>
    <col min="11" max="11" width="13.28515625" customWidth="1"/>
    <col min="12" max="12" width="10.42578125" bestFit="1" customWidth="1"/>
  </cols>
  <sheetData>
    <row r="1" spans="1:11" x14ac:dyDescent="0.2">
      <c r="A1" s="7" t="s">
        <v>58</v>
      </c>
      <c r="B1" s="7" t="s">
        <v>8</v>
      </c>
      <c r="C1" s="7" t="s">
        <v>0</v>
      </c>
      <c r="D1" s="8" t="s">
        <v>63</v>
      </c>
      <c r="E1" s="8" t="s">
        <v>62</v>
      </c>
      <c r="F1" s="8" t="s">
        <v>60</v>
      </c>
      <c r="G1" s="8" t="s">
        <v>3</v>
      </c>
      <c r="H1" s="9" t="s">
        <v>2</v>
      </c>
      <c r="I1" s="4"/>
      <c r="J1" s="9" t="s">
        <v>6</v>
      </c>
      <c r="K1" s="4"/>
    </row>
    <row r="2" spans="1:11" x14ac:dyDescent="0.2">
      <c r="A2" s="40" t="s">
        <v>59</v>
      </c>
      <c r="B2" s="2"/>
      <c r="C2" s="2"/>
      <c r="D2" s="41" t="s">
        <v>64</v>
      </c>
      <c r="E2" s="42"/>
      <c r="F2" s="41" t="s">
        <v>61</v>
      </c>
      <c r="G2" s="3"/>
      <c r="H2" s="5" t="s">
        <v>5</v>
      </c>
      <c r="I2" s="5" t="s">
        <v>1</v>
      </c>
      <c r="J2" s="5" t="s">
        <v>14</v>
      </c>
      <c r="K2" s="5" t="s">
        <v>1</v>
      </c>
    </row>
    <row r="3" spans="1:11" x14ac:dyDescent="0.2">
      <c r="B3" s="30"/>
      <c r="C3" s="30"/>
      <c r="D3" s="30"/>
      <c r="E3" s="30"/>
      <c r="F3" s="23"/>
      <c r="G3" s="30"/>
      <c r="H3" s="23"/>
      <c r="I3" s="23"/>
      <c r="J3" s="23"/>
      <c r="K3" s="23"/>
    </row>
    <row r="4" spans="1:11" x14ac:dyDescent="0.2">
      <c r="B4" s="30"/>
      <c r="C4" s="30"/>
      <c r="D4" s="30"/>
      <c r="E4" s="30"/>
      <c r="F4" s="23"/>
      <c r="G4" s="30"/>
      <c r="H4" s="23"/>
      <c r="I4" s="23"/>
      <c r="J4" s="23"/>
      <c r="K4" s="23"/>
    </row>
    <row r="5" spans="1:11" x14ac:dyDescent="0.2">
      <c r="I5" s="11"/>
      <c r="K5" s="11"/>
    </row>
    <row r="6" spans="1:11" x14ac:dyDescent="0.2">
      <c r="A6" s="12" t="s">
        <v>16</v>
      </c>
      <c r="B6" s="12"/>
      <c r="C6" s="12"/>
      <c r="D6" s="12"/>
      <c r="E6" s="12"/>
      <c r="F6" s="12"/>
      <c r="G6" s="12"/>
      <c r="H6" s="12"/>
      <c r="I6" s="13"/>
      <c r="J6" s="12"/>
      <c r="K6" s="13"/>
    </row>
    <row r="7" spans="1:11" x14ac:dyDescent="0.2">
      <c r="A7" s="12"/>
      <c r="B7" s="12"/>
      <c r="C7" s="12"/>
      <c r="D7" s="12"/>
      <c r="E7" s="12"/>
      <c r="F7" s="12"/>
      <c r="G7" s="12"/>
      <c r="H7" s="12"/>
      <c r="I7" s="13"/>
      <c r="J7" s="12"/>
      <c r="K7" s="13"/>
    </row>
    <row r="8" spans="1:11" x14ac:dyDescent="0.2">
      <c r="A8" s="12" t="s">
        <v>10</v>
      </c>
      <c r="B8" s="12"/>
      <c r="C8" s="12"/>
      <c r="D8" s="12"/>
      <c r="E8" s="12"/>
      <c r="F8" s="12"/>
      <c r="G8" s="12"/>
      <c r="H8" s="12"/>
      <c r="I8" s="13"/>
      <c r="J8" s="12"/>
      <c r="K8" s="17">
        <f>$I$259</f>
        <v>0</v>
      </c>
    </row>
    <row r="9" spans="1:11" x14ac:dyDescent="0.2">
      <c r="A9" s="12" t="s">
        <v>11</v>
      </c>
      <c r="B9" s="12"/>
      <c r="C9" s="12"/>
      <c r="D9" s="12"/>
      <c r="E9" s="12"/>
      <c r="F9" s="12"/>
      <c r="G9" s="12"/>
      <c r="H9" s="12"/>
      <c r="I9" s="13"/>
      <c r="J9" s="12"/>
      <c r="K9" s="17">
        <f>$K$259</f>
        <v>0</v>
      </c>
    </row>
    <row r="10" spans="1:11" x14ac:dyDescent="0.2">
      <c r="A10" s="12" t="s">
        <v>57</v>
      </c>
      <c r="B10" s="12"/>
      <c r="C10" s="12"/>
      <c r="D10" s="12"/>
      <c r="E10" s="12"/>
      <c r="F10" s="12"/>
      <c r="G10" s="12"/>
      <c r="H10" s="12"/>
      <c r="I10" s="13"/>
      <c r="J10" s="12"/>
      <c r="K10" s="17">
        <v>0</v>
      </c>
    </row>
    <row r="11" spans="1:11" x14ac:dyDescent="0.2">
      <c r="A11" s="12" t="s">
        <v>12</v>
      </c>
      <c r="B11" s="12"/>
      <c r="C11" s="12"/>
      <c r="D11" s="12"/>
      <c r="E11" s="12"/>
      <c r="F11" s="12"/>
      <c r="G11" s="12"/>
      <c r="H11" s="12"/>
      <c r="I11" s="13"/>
      <c r="J11" s="12"/>
      <c r="K11" s="17">
        <f>K8*0.036</f>
        <v>0</v>
      </c>
    </row>
    <row r="12" spans="1:11" x14ac:dyDescent="0.2">
      <c r="A12" s="12" t="s">
        <v>375</v>
      </c>
      <c r="B12" s="12"/>
      <c r="C12" s="12"/>
      <c r="D12" s="12"/>
      <c r="E12" s="12"/>
      <c r="F12" s="12"/>
      <c r="G12" s="12"/>
      <c r="H12" s="12"/>
      <c r="I12" s="13"/>
      <c r="J12" s="12"/>
      <c r="K12" s="17">
        <v>0</v>
      </c>
    </row>
    <row r="13" spans="1:11" x14ac:dyDescent="0.2">
      <c r="A13" s="12" t="s">
        <v>15</v>
      </c>
      <c r="B13" s="12"/>
      <c r="C13" s="12"/>
      <c r="D13" s="12"/>
      <c r="E13" s="12"/>
      <c r="F13" s="12"/>
      <c r="G13" s="12"/>
      <c r="H13" s="12"/>
      <c r="I13" s="12"/>
      <c r="J13" s="12"/>
      <c r="K13" s="17">
        <v>0</v>
      </c>
    </row>
    <row r="14" spans="1:11" x14ac:dyDescent="0.2">
      <c r="A14" s="12"/>
      <c r="B14" s="12"/>
      <c r="C14" s="12"/>
      <c r="D14" s="12"/>
      <c r="E14" s="12"/>
      <c r="F14" s="12"/>
      <c r="G14" s="12"/>
      <c r="H14" s="12"/>
      <c r="I14" s="12"/>
      <c r="J14" s="12"/>
      <c r="K14" s="17"/>
    </row>
    <row r="15" spans="1:11" x14ac:dyDescent="0.2">
      <c r="A15" s="15"/>
      <c r="B15" s="15"/>
      <c r="C15" s="15"/>
      <c r="D15" s="15"/>
      <c r="E15" s="15"/>
      <c r="F15" s="15"/>
      <c r="G15" s="15"/>
      <c r="H15" s="15"/>
      <c r="I15" s="15"/>
      <c r="J15" s="15"/>
      <c r="K15" s="18"/>
    </row>
    <row r="16" spans="1:11" x14ac:dyDescent="0.2">
      <c r="A16" s="23" t="s">
        <v>13</v>
      </c>
      <c r="B16" s="23"/>
      <c r="C16" s="23"/>
      <c r="D16" s="23"/>
      <c r="E16" s="23"/>
      <c r="F16" s="23"/>
      <c r="G16" s="23"/>
      <c r="H16" s="23"/>
      <c r="I16" s="23"/>
      <c r="J16" s="23"/>
      <c r="K16" s="24">
        <f>SUM(K8:K15)</f>
        <v>0</v>
      </c>
    </row>
    <row r="17" spans="1:11" x14ac:dyDescent="0.2">
      <c r="A17" s="31" t="s">
        <v>499</v>
      </c>
      <c r="B17" s="12"/>
      <c r="C17" s="12"/>
      <c r="D17" s="12"/>
      <c r="E17" s="12"/>
      <c r="F17" s="12"/>
      <c r="G17" s="12"/>
      <c r="H17" s="12"/>
      <c r="I17" s="12"/>
      <c r="J17" s="12"/>
      <c r="K17" s="17">
        <f>K16*0.21</f>
        <v>0</v>
      </c>
    </row>
    <row r="18" spans="1:11" x14ac:dyDescent="0.2">
      <c r="A18" s="12"/>
      <c r="B18" s="12"/>
      <c r="C18" s="12"/>
      <c r="D18" s="12"/>
      <c r="E18" s="12"/>
      <c r="F18" s="12"/>
      <c r="G18" s="12"/>
      <c r="H18" s="12"/>
      <c r="I18" s="12"/>
      <c r="J18" s="12"/>
      <c r="K18" s="17"/>
    </row>
    <row r="19" spans="1:11" x14ac:dyDescent="0.2">
      <c r="A19" s="15"/>
      <c r="B19" s="15"/>
      <c r="C19" s="15"/>
      <c r="D19" s="15"/>
      <c r="E19" s="15"/>
      <c r="F19" s="15"/>
      <c r="G19" s="15"/>
      <c r="H19" s="15"/>
      <c r="I19" s="15"/>
      <c r="J19" s="15"/>
      <c r="K19" s="18"/>
    </row>
    <row r="20" spans="1:11" x14ac:dyDescent="0.2">
      <c r="A20" s="23" t="s">
        <v>13</v>
      </c>
      <c r="B20" s="23"/>
      <c r="C20" s="23"/>
      <c r="D20" s="23"/>
      <c r="E20" s="23"/>
      <c r="F20" s="23"/>
      <c r="G20" s="23"/>
      <c r="H20" s="23"/>
      <c r="I20" s="23"/>
      <c r="J20" s="23"/>
      <c r="K20" s="24">
        <f>SUM(K16:K18)</f>
        <v>0</v>
      </c>
    </row>
    <row r="21" spans="1:11" x14ac:dyDescent="0.2">
      <c r="C21" s="12"/>
      <c r="D21" s="12"/>
      <c r="E21" s="12"/>
      <c r="F21" s="12"/>
      <c r="G21" s="12"/>
      <c r="H21" s="12"/>
      <c r="I21" s="12"/>
      <c r="J21" s="12"/>
      <c r="K21" s="14"/>
    </row>
    <row r="22" spans="1:11" x14ac:dyDescent="0.2">
      <c r="C22" s="12"/>
      <c r="D22" s="12"/>
      <c r="E22" s="12"/>
      <c r="F22" s="12"/>
      <c r="G22" s="12"/>
      <c r="H22" s="12"/>
      <c r="I22" s="12"/>
      <c r="J22" s="12"/>
      <c r="K22" s="14"/>
    </row>
    <row r="23" spans="1:11" x14ac:dyDescent="0.2">
      <c r="C23" s="12"/>
      <c r="D23" s="12"/>
      <c r="E23" s="12"/>
      <c r="F23" s="12"/>
      <c r="G23" s="12"/>
      <c r="H23" s="12"/>
      <c r="I23" s="12"/>
      <c r="J23" s="12"/>
      <c r="K23" s="14"/>
    </row>
    <row r="24" spans="1:11" x14ac:dyDescent="0.2">
      <c r="C24" s="12"/>
      <c r="D24" s="12"/>
      <c r="E24" s="12"/>
      <c r="F24" s="12"/>
      <c r="G24" s="12"/>
      <c r="H24" s="12"/>
      <c r="I24" s="12"/>
      <c r="J24" s="12"/>
      <c r="K24" s="14"/>
    </row>
    <row r="25" spans="1:11" x14ac:dyDescent="0.2">
      <c r="C25" s="12"/>
      <c r="D25" s="12"/>
      <c r="E25" s="12"/>
      <c r="F25" s="12"/>
      <c r="G25" s="12"/>
      <c r="H25" s="12"/>
      <c r="I25" s="12"/>
      <c r="J25" s="12"/>
      <c r="K25" s="16" t="s">
        <v>9</v>
      </c>
    </row>
    <row r="26" spans="1:11" x14ac:dyDescent="0.2">
      <c r="C26" s="12"/>
      <c r="D26" s="12"/>
      <c r="E26" s="12"/>
      <c r="F26" s="12"/>
      <c r="G26" s="12"/>
      <c r="H26" s="12"/>
      <c r="I26" s="12"/>
      <c r="J26" s="12"/>
      <c r="K26" s="14"/>
    </row>
    <row r="27" spans="1:11" x14ac:dyDescent="0.2">
      <c r="C27" s="12"/>
      <c r="D27" s="12"/>
      <c r="E27" s="12"/>
      <c r="F27" s="12"/>
      <c r="G27" s="12"/>
      <c r="H27" s="12"/>
      <c r="I27" s="12"/>
      <c r="J27" s="12"/>
      <c r="K27" s="14"/>
    </row>
    <row r="28" spans="1:11" x14ac:dyDescent="0.2">
      <c r="C28" s="12"/>
      <c r="D28" s="12"/>
      <c r="E28" s="12"/>
      <c r="F28" s="12"/>
      <c r="G28" s="12"/>
      <c r="H28" s="12"/>
      <c r="I28" s="12"/>
      <c r="J28" s="12"/>
      <c r="K28" s="14"/>
    </row>
    <row r="29" spans="1:11" x14ac:dyDescent="0.2">
      <c r="C29" s="12"/>
      <c r="D29" s="12"/>
      <c r="E29" s="12"/>
      <c r="F29" s="12"/>
      <c r="G29" s="12"/>
      <c r="H29" s="12"/>
      <c r="I29" s="12"/>
      <c r="J29" s="12"/>
      <c r="K29" s="14"/>
    </row>
    <row r="30" spans="1:11" x14ac:dyDescent="0.2">
      <c r="C30" s="12"/>
      <c r="D30" s="12"/>
      <c r="E30" s="12"/>
      <c r="F30" s="12"/>
      <c r="G30" s="12"/>
      <c r="H30" s="12"/>
      <c r="I30" s="12"/>
      <c r="J30" s="12"/>
      <c r="K30" s="14"/>
    </row>
    <row r="31" spans="1:11" x14ac:dyDescent="0.2">
      <c r="C31" s="12"/>
      <c r="D31" s="12"/>
      <c r="E31" s="12"/>
      <c r="F31" s="12"/>
      <c r="G31" s="12"/>
      <c r="H31" s="12"/>
      <c r="I31" s="12"/>
      <c r="J31" s="12"/>
      <c r="K31" s="14"/>
    </row>
    <row r="32" spans="1:11" x14ac:dyDescent="0.2">
      <c r="C32" s="12"/>
      <c r="D32" s="12"/>
      <c r="E32" s="12"/>
      <c r="F32" s="12"/>
      <c r="G32" s="12"/>
      <c r="H32" s="12"/>
      <c r="I32" s="12"/>
      <c r="J32" s="12"/>
      <c r="K32" s="14"/>
    </row>
    <row r="33" spans="1:11" x14ac:dyDescent="0.2">
      <c r="C33" s="12"/>
      <c r="D33" s="12"/>
      <c r="E33" s="12"/>
      <c r="F33" s="12"/>
      <c r="G33" s="12"/>
      <c r="H33" s="12"/>
      <c r="I33" s="12"/>
      <c r="J33" s="12"/>
      <c r="K33" s="14"/>
    </row>
    <row r="34" spans="1:11" x14ac:dyDescent="0.2">
      <c r="C34" s="12"/>
      <c r="D34" s="12"/>
      <c r="E34" s="12"/>
      <c r="F34" s="12"/>
      <c r="G34" s="12"/>
      <c r="H34" s="12"/>
      <c r="I34" s="12"/>
      <c r="J34" s="12"/>
      <c r="K34" s="14"/>
    </row>
    <row r="35" spans="1:11" x14ac:dyDescent="0.2">
      <c r="C35" s="12"/>
      <c r="D35" s="12"/>
      <c r="E35" s="12"/>
      <c r="F35" s="12"/>
      <c r="G35" s="12"/>
      <c r="H35" s="12"/>
      <c r="I35" s="12"/>
      <c r="J35" s="12"/>
      <c r="K35" s="14"/>
    </row>
    <row r="36" spans="1:11" x14ac:dyDescent="0.2">
      <c r="C36" s="12"/>
      <c r="D36" s="12"/>
      <c r="E36" s="12"/>
      <c r="F36" s="12"/>
      <c r="G36" s="12"/>
      <c r="H36" s="12"/>
      <c r="I36" s="12"/>
      <c r="J36" s="12"/>
      <c r="K36" s="14"/>
    </row>
    <row r="37" spans="1:11" x14ac:dyDescent="0.2">
      <c r="C37" s="12"/>
      <c r="D37" s="12"/>
      <c r="E37" s="12"/>
      <c r="F37" s="12"/>
      <c r="G37" s="12"/>
      <c r="H37" s="12"/>
      <c r="I37" s="12"/>
      <c r="J37" s="12"/>
      <c r="K37" s="14"/>
    </row>
    <row r="38" spans="1:11" x14ac:dyDescent="0.2">
      <c r="C38" s="12"/>
      <c r="D38" s="12"/>
      <c r="E38" s="12"/>
      <c r="F38" s="12"/>
      <c r="G38" s="12"/>
      <c r="H38" s="12"/>
      <c r="I38" s="12"/>
      <c r="J38" s="12"/>
      <c r="K38" s="14"/>
    </row>
    <row r="39" spans="1:11" x14ac:dyDescent="0.2">
      <c r="C39" s="12"/>
      <c r="D39" s="12"/>
      <c r="E39" s="12"/>
      <c r="F39" s="12"/>
      <c r="G39" s="12"/>
      <c r="H39" s="12"/>
      <c r="I39" s="12"/>
      <c r="J39" s="12"/>
      <c r="K39" s="14"/>
    </row>
    <row r="40" spans="1:11" x14ac:dyDescent="0.2">
      <c r="C40" s="12"/>
      <c r="D40" s="12"/>
      <c r="E40" s="12"/>
      <c r="F40" s="12"/>
      <c r="G40" s="12"/>
      <c r="H40" s="12"/>
      <c r="I40" s="12"/>
      <c r="J40" s="12"/>
      <c r="K40" s="14"/>
    </row>
    <row r="41" spans="1:11" x14ac:dyDescent="0.2">
      <c r="C41" s="12"/>
      <c r="D41" s="12"/>
      <c r="E41" s="12"/>
      <c r="F41" s="12"/>
      <c r="G41" s="12"/>
      <c r="H41" s="12"/>
      <c r="I41" s="12"/>
      <c r="J41" s="12"/>
      <c r="K41" s="14"/>
    </row>
    <row r="42" spans="1:11" x14ac:dyDescent="0.2">
      <c r="C42" s="12"/>
      <c r="D42" s="12"/>
      <c r="E42" s="12"/>
      <c r="F42" s="12"/>
      <c r="G42" s="12"/>
      <c r="H42" s="12"/>
      <c r="I42" s="12"/>
      <c r="J42" s="12"/>
      <c r="K42" s="14"/>
    </row>
    <row r="43" spans="1:11" x14ac:dyDescent="0.2">
      <c r="C43" s="12"/>
      <c r="D43" s="12"/>
      <c r="E43" s="12"/>
      <c r="F43" s="12"/>
      <c r="G43" s="12"/>
      <c r="H43" s="12"/>
      <c r="I43" s="12"/>
      <c r="J43" s="12"/>
      <c r="K43" s="14"/>
    </row>
    <row r="44" spans="1:11" x14ac:dyDescent="0.2">
      <c r="A44" s="25" t="s">
        <v>65</v>
      </c>
      <c r="B44" s="25"/>
      <c r="C44" s="32"/>
      <c r="D44" s="32"/>
      <c r="E44" s="32"/>
      <c r="F44" s="33"/>
      <c r="G44" s="33"/>
      <c r="H44" s="10"/>
      <c r="I44" s="10"/>
      <c r="J44" s="10"/>
      <c r="K44" s="34"/>
    </row>
    <row r="45" spans="1:11" x14ac:dyDescent="0.2">
      <c r="A45" s="25" t="s">
        <v>66</v>
      </c>
      <c r="B45" s="25"/>
      <c r="C45" s="22" t="s">
        <v>205</v>
      </c>
      <c r="D45" s="22"/>
      <c r="E45" s="22"/>
      <c r="F45" s="33"/>
      <c r="G45" s="33"/>
      <c r="H45" s="10"/>
      <c r="I45" s="10"/>
      <c r="J45" s="10"/>
      <c r="K45" s="34"/>
    </row>
    <row r="46" spans="1:11" x14ac:dyDescent="0.2">
      <c r="A46" s="25" t="s">
        <v>67</v>
      </c>
      <c r="B46" s="25"/>
      <c r="C46" s="32"/>
      <c r="D46" s="32"/>
      <c r="E46" s="32"/>
      <c r="F46" s="33"/>
      <c r="G46" s="33"/>
      <c r="H46" s="10"/>
      <c r="I46" s="10"/>
      <c r="J46" s="10"/>
      <c r="K46" s="34"/>
    </row>
    <row r="47" spans="1:11" ht="396" customHeight="1" x14ac:dyDescent="0.2">
      <c r="A47" s="25" t="s">
        <v>68</v>
      </c>
      <c r="B47" s="25" t="s">
        <v>23</v>
      </c>
      <c r="C47" s="48" t="s">
        <v>377</v>
      </c>
      <c r="D47" s="43" t="s">
        <v>213</v>
      </c>
      <c r="E47" s="44"/>
      <c r="F47" s="33">
        <v>1</v>
      </c>
      <c r="G47" s="33" t="s">
        <v>4</v>
      </c>
      <c r="H47" s="35"/>
      <c r="I47" s="35">
        <f>H47*F47</f>
        <v>0</v>
      </c>
      <c r="J47" s="35"/>
      <c r="K47" s="35">
        <f>J47*F47</f>
        <v>0</v>
      </c>
    </row>
    <row r="48" spans="1:11" ht="130.5" customHeight="1" x14ac:dyDescent="0.2">
      <c r="A48" s="25" t="s">
        <v>69</v>
      </c>
      <c r="B48" s="25" t="s">
        <v>24</v>
      </c>
      <c r="C48" s="36" t="s">
        <v>214</v>
      </c>
      <c r="D48" s="43" t="s">
        <v>202</v>
      </c>
      <c r="E48" s="44"/>
      <c r="F48" s="33">
        <v>1</v>
      </c>
      <c r="G48" s="33" t="s">
        <v>4</v>
      </c>
      <c r="H48" s="35"/>
      <c r="I48" s="35">
        <f>H48*F48</f>
        <v>0</v>
      </c>
      <c r="J48" s="35"/>
      <c r="K48" s="35">
        <f>J48*F48</f>
        <v>0</v>
      </c>
    </row>
    <row r="49" spans="1:11" ht="117" customHeight="1" x14ac:dyDescent="0.2">
      <c r="A49" s="25" t="s">
        <v>70</v>
      </c>
      <c r="B49" s="25" t="s">
        <v>25</v>
      </c>
      <c r="C49" s="36" t="s">
        <v>215</v>
      </c>
      <c r="D49" s="43" t="s">
        <v>202</v>
      </c>
      <c r="E49" s="44"/>
      <c r="F49" s="33">
        <v>1</v>
      </c>
      <c r="G49" s="33" t="s">
        <v>4</v>
      </c>
      <c r="H49" s="35"/>
      <c r="I49" s="35">
        <f>H49*F49</f>
        <v>0</v>
      </c>
      <c r="J49" s="35"/>
      <c r="K49" s="35">
        <f>J49*F49</f>
        <v>0</v>
      </c>
    </row>
    <row r="50" spans="1:11" ht="25.5" x14ac:dyDescent="0.2">
      <c r="A50" s="25" t="s">
        <v>71</v>
      </c>
      <c r="B50" s="25" t="s">
        <v>26</v>
      </c>
      <c r="C50" s="36" t="s">
        <v>280</v>
      </c>
      <c r="D50" s="43" t="s">
        <v>202</v>
      </c>
      <c r="E50" s="38"/>
      <c r="F50" s="37">
        <v>40</v>
      </c>
      <c r="G50" s="38" t="s">
        <v>4</v>
      </c>
      <c r="H50" s="10"/>
      <c r="I50" s="10">
        <f t="shared" ref="I50:I51" si="0">H50*F50</f>
        <v>0</v>
      </c>
      <c r="J50" s="10"/>
      <c r="K50" s="35">
        <f t="shared" ref="K50:K51" si="1">J50*F50</f>
        <v>0</v>
      </c>
    </row>
    <row r="51" spans="1:11" ht="25.5" x14ac:dyDescent="0.2">
      <c r="A51" s="25" t="s">
        <v>72</v>
      </c>
      <c r="B51" s="25" t="s">
        <v>27</v>
      </c>
      <c r="C51" s="36" t="s">
        <v>278</v>
      </c>
      <c r="D51" s="43" t="s">
        <v>202</v>
      </c>
      <c r="E51" s="44"/>
      <c r="F51" s="33">
        <v>1</v>
      </c>
      <c r="G51" s="38" t="s">
        <v>4</v>
      </c>
      <c r="H51" s="35"/>
      <c r="I51" s="35">
        <f t="shared" si="0"/>
        <v>0</v>
      </c>
      <c r="J51" s="35"/>
      <c r="K51" s="35">
        <f t="shared" si="1"/>
        <v>0</v>
      </c>
    </row>
    <row r="52" spans="1:11" ht="25.5" x14ac:dyDescent="0.2">
      <c r="A52" s="25" t="s">
        <v>73</v>
      </c>
      <c r="B52" s="25" t="s">
        <v>28</v>
      </c>
      <c r="C52" s="36" t="s">
        <v>279</v>
      </c>
      <c r="D52" s="43" t="s">
        <v>202</v>
      </c>
      <c r="E52" s="44"/>
      <c r="F52" s="33">
        <v>1</v>
      </c>
      <c r="G52" s="38" t="s">
        <v>4</v>
      </c>
      <c r="H52" s="35"/>
      <c r="I52" s="35">
        <f t="shared" ref="I52:I77" si="2">H52*F52</f>
        <v>0</v>
      </c>
      <c r="J52" s="35"/>
      <c r="K52" s="35">
        <f t="shared" ref="K52:K77" si="3">J52*F52</f>
        <v>0</v>
      </c>
    </row>
    <row r="53" spans="1:11" ht="51" x14ac:dyDescent="0.2">
      <c r="A53" s="25" t="s">
        <v>74</v>
      </c>
      <c r="B53" s="25" t="s">
        <v>29</v>
      </c>
      <c r="C53" s="36" t="s">
        <v>378</v>
      </c>
      <c r="D53" s="38" t="s">
        <v>201</v>
      </c>
      <c r="E53" s="44"/>
      <c r="F53" s="33">
        <v>1</v>
      </c>
      <c r="G53" s="38" t="s">
        <v>4</v>
      </c>
      <c r="H53" s="35"/>
      <c r="I53" s="35">
        <f t="shared" si="2"/>
        <v>0</v>
      </c>
      <c r="J53" s="35"/>
      <c r="K53" s="35">
        <f t="shared" si="3"/>
        <v>0</v>
      </c>
    </row>
    <row r="54" spans="1:11" ht="51" x14ac:dyDescent="0.2">
      <c r="A54" s="25" t="s">
        <v>75</v>
      </c>
      <c r="B54" s="25" t="s">
        <v>30</v>
      </c>
      <c r="C54" s="36" t="s">
        <v>381</v>
      </c>
      <c r="D54" s="38" t="s">
        <v>199</v>
      </c>
      <c r="E54" s="44"/>
      <c r="F54" s="33">
        <v>1</v>
      </c>
      <c r="G54" s="38" t="s">
        <v>4</v>
      </c>
      <c r="H54" s="35"/>
      <c r="I54" s="35">
        <f t="shared" ref="I54" si="4">H54*F54</f>
        <v>0</v>
      </c>
      <c r="J54" s="35"/>
      <c r="K54" s="35">
        <f t="shared" ref="K54" si="5">J54*F54</f>
        <v>0</v>
      </c>
    </row>
    <row r="55" spans="1:11" ht="51" x14ac:dyDescent="0.2">
      <c r="A55" s="25" t="s">
        <v>76</v>
      </c>
      <c r="B55" s="25" t="s">
        <v>31</v>
      </c>
      <c r="C55" s="36" t="s">
        <v>380</v>
      </c>
      <c r="D55" s="38" t="s">
        <v>201</v>
      </c>
      <c r="E55" s="44"/>
      <c r="F55" s="33">
        <v>1</v>
      </c>
      <c r="G55" s="38" t="s">
        <v>4</v>
      </c>
      <c r="H55" s="35"/>
      <c r="I55" s="35">
        <f t="shared" si="2"/>
        <v>0</v>
      </c>
      <c r="J55" s="35"/>
      <c r="K55" s="35">
        <f t="shared" si="3"/>
        <v>0</v>
      </c>
    </row>
    <row r="56" spans="1:11" ht="51" x14ac:dyDescent="0.2">
      <c r="A56" s="25" t="s">
        <v>77</v>
      </c>
      <c r="B56" s="25" t="s">
        <v>32</v>
      </c>
      <c r="C56" s="36" t="s">
        <v>379</v>
      </c>
      <c r="D56" s="38" t="s">
        <v>199</v>
      </c>
      <c r="E56" s="44"/>
      <c r="F56" s="33">
        <v>1</v>
      </c>
      <c r="G56" s="38" t="s">
        <v>4</v>
      </c>
      <c r="H56" s="35"/>
      <c r="I56" s="35">
        <f t="shared" si="2"/>
        <v>0</v>
      </c>
      <c r="J56" s="35"/>
      <c r="K56" s="35">
        <f t="shared" si="3"/>
        <v>0</v>
      </c>
    </row>
    <row r="57" spans="1:11" ht="51" x14ac:dyDescent="0.2">
      <c r="A57" s="25" t="s">
        <v>78</v>
      </c>
      <c r="B57" s="25" t="s">
        <v>33</v>
      </c>
      <c r="C57" s="36" t="s">
        <v>382</v>
      </c>
      <c r="D57" s="38" t="s">
        <v>201</v>
      </c>
      <c r="E57" s="44"/>
      <c r="F57" s="33">
        <v>1</v>
      </c>
      <c r="G57" s="38" t="s">
        <v>4</v>
      </c>
      <c r="H57" s="35"/>
      <c r="I57" s="35">
        <f t="shared" si="2"/>
        <v>0</v>
      </c>
      <c r="J57" s="35"/>
      <c r="K57" s="35">
        <f t="shared" si="3"/>
        <v>0</v>
      </c>
    </row>
    <row r="58" spans="1:11" ht="51" x14ac:dyDescent="0.2">
      <c r="A58" s="25" t="s">
        <v>79</v>
      </c>
      <c r="B58" s="25" t="s">
        <v>34</v>
      </c>
      <c r="C58" s="36" t="s">
        <v>383</v>
      </c>
      <c r="D58" s="38" t="s">
        <v>201</v>
      </c>
      <c r="E58" s="44"/>
      <c r="F58" s="33">
        <v>1</v>
      </c>
      <c r="G58" s="38" t="s">
        <v>4</v>
      </c>
      <c r="H58" s="35"/>
      <c r="I58" s="35">
        <f t="shared" ref="I58" si="6">H58*F58</f>
        <v>0</v>
      </c>
      <c r="J58" s="35"/>
      <c r="K58" s="35">
        <f t="shared" si="3"/>
        <v>0</v>
      </c>
    </row>
    <row r="59" spans="1:11" ht="51" x14ac:dyDescent="0.2">
      <c r="A59" s="25" t="s">
        <v>80</v>
      </c>
      <c r="B59" s="25" t="s">
        <v>35</v>
      </c>
      <c r="C59" s="36" t="s">
        <v>384</v>
      </c>
      <c r="D59" s="38" t="s">
        <v>199</v>
      </c>
      <c r="E59" s="44"/>
      <c r="F59" s="33">
        <v>1</v>
      </c>
      <c r="G59" s="38" t="s">
        <v>4</v>
      </c>
      <c r="H59" s="35"/>
      <c r="I59" s="35">
        <f t="shared" si="2"/>
        <v>0</v>
      </c>
      <c r="J59" s="35"/>
      <c r="K59" s="35">
        <f t="shared" si="3"/>
        <v>0</v>
      </c>
    </row>
    <row r="60" spans="1:11" ht="51" x14ac:dyDescent="0.2">
      <c r="A60" s="25" t="s">
        <v>81</v>
      </c>
      <c r="B60" s="25" t="s">
        <v>36</v>
      </c>
      <c r="C60" s="36" t="s">
        <v>384</v>
      </c>
      <c r="D60" s="38" t="s">
        <v>199</v>
      </c>
      <c r="E60" s="44"/>
      <c r="F60" s="33">
        <v>1</v>
      </c>
      <c r="G60" s="38" t="s">
        <v>4</v>
      </c>
      <c r="H60" s="35"/>
      <c r="I60" s="35">
        <f t="shared" ref="I60" si="7">H60*F60</f>
        <v>0</v>
      </c>
      <c r="J60" s="35"/>
      <c r="K60" s="35">
        <f t="shared" si="3"/>
        <v>0</v>
      </c>
    </row>
    <row r="61" spans="1:11" ht="38.25" x14ac:dyDescent="0.2">
      <c r="A61" s="25" t="s">
        <v>82</v>
      </c>
      <c r="B61" s="25" t="s">
        <v>413</v>
      </c>
      <c r="C61" s="36" t="s">
        <v>292</v>
      </c>
      <c r="D61" s="43" t="s">
        <v>201</v>
      </c>
      <c r="E61" s="44"/>
      <c r="F61" s="38" t="s">
        <v>4</v>
      </c>
      <c r="G61" s="38">
        <v>6</v>
      </c>
      <c r="H61" s="45"/>
      <c r="I61" s="39">
        <f t="shared" ref="I61" si="8">H61*G61</f>
        <v>0</v>
      </c>
      <c r="J61" s="45"/>
      <c r="K61" s="39">
        <f t="shared" ref="K61" si="9">J61*G61</f>
        <v>0</v>
      </c>
    </row>
    <row r="62" spans="1:11" ht="38.25" x14ac:dyDescent="0.2">
      <c r="A62" s="25" t="s">
        <v>83</v>
      </c>
      <c r="B62" s="25" t="s">
        <v>414</v>
      </c>
      <c r="C62" s="36" t="s">
        <v>294</v>
      </c>
      <c r="D62" s="43" t="s">
        <v>199</v>
      </c>
      <c r="E62" s="44"/>
      <c r="F62" s="38" t="s">
        <v>4</v>
      </c>
      <c r="G62" s="38">
        <v>1</v>
      </c>
      <c r="H62" s="45"/>
      <c r="I62" s="39">
        <f t="shared" ref="I62" si="10">H62*G62</f>
        <v>0</v>
      </c>
      <c r="J62" s="45"/>
      <c r="K62" s="39">
        <f t="shared" ref="K62" si="11">J62*G62</f>
        <v>0</v>
      </c>
    </row>
    <row r="63" spans="1:11" ht="38.25" x14ac:dyDescent="0.2">
      <c r="A63" s="25" t="s">
        <v>84</v>
      </c>
      <c r="B63" s="25" t="s">
        <v>415</v>
      </c>
      <c r="C63" s="36" t="s">
        <v>295</v>
      </c>
      <c r="D63" s="43" t="s">
        <v>201</v>
      </c>
      <c r="E63" s="44"/>
      <c r="F63" s="38" t="s">
        <v>4</v>
      </c>
      <c r="G63" s="38">
        <v>1</v>
      </c>
      <c r="H63" s="45"/>
      <c r="I63" s="39">
        <f t="shared" ref="I63" si="12">H63*G63</f>
        <v>0</v>
      </c>
      <c r="J63" s="45"/>
      <c r="K63" s="39">
        <f t="shared" ref="K63" si="13">J63*G63</f>
        <v>0</v>
      </c>
    </row>
    <row r="64" spans="1:11" ht="38.25" x14ac:dyDescent="0.2">
      <c r="A64" s="25" t="s">
        <v>85</v>
      </c>
      <c r="B64" s="25" t="s">
        <v>416</v>
      </c>
      <c r="C64" s="36" t="s">
        <v>293</v>
      </c>
      <c r="D64" s="43" t="s">
        <v>199</v>
      </c>
      <c r="E64" s="44"/>
      <c r="F64" s="38" t="s">
        <v>4</v>
      </c>
      <c r="G64" s="38">
        <v>1</v>
      </c>
      <c r="H64" s="45"/>
      <c r="I64" s="39">
        <f t="shared" ref="I64:I65" si="14">H64*G64</f>
        <v>0</v>
      </c>
      <c r="J64" s="45"/>
      <c r="K64" s="39">
        <f t="shared" ref="K64:K65" si="15">J64*G64</f>
        <v>0</v>
      </c>
    </row>
    <row r="65" spans="1:11" ht="38.25" x14ac:dyDescent="0.2">
      <c r="A65" s="25" t="s">
        <v>86</v>
      </c>
      <c r="B65" s="25" t="s">
        <v>417</v>
      </c>
      <c r="C65" s="36" t="s">
        <v>420</v>
      </c>
      <c r="D65" s="43" t="s">
        <v>201</v>
      </c>
      <c r="E65" s="44"/>
      <c r="F65" s="38" t="s">
        <v>4</v>
      </c>
      <c r="G65" s="38">
        <v>1</v>
      </c>
      <c r="H65" s="45"/>
      <c r="I65" s="39">
        <f t="shared" si="14"/>
        <v>0</v>
      </c>
      <c r="J65" s="45"/>
      <c r="K65" s="39">
        <f t="shared" si="15"/>
        <v>0</v>
      </c>
    </row>
    <row r="66" spans="1:11" ht="51.75" customHeight="1" x14ac:dyDescent="0.2">
      <c r="A66" s="25" t="s">
        <v>87</v>
      </c>
      <c r="B66" s="25" t="s">
        <v>419</v>
      </c>
      <c r="C66" s="36" t="s">
        <v>421</v>
      </c>
      <c r="D66" s="43" t="s">
        <v>203</v>
      </c>
      <c r="E66" s="38"/>
      <c r="F66" s="37">
        <v>8</v>
      </c>
      <c r="G66" s="38" t="s">
        <v>4</v>
      </c>
      <c r="H66" s="35"/>
      <c r="I66" s="35">
        <f t="shared" ref="I66" si="16">H66*F66</f>
        <v>0</v>
      </c>
      <c r="J66" s="35"/>
      <c r="K66" s="35">
        <f t="shared" ref="K66" si="17">J66*F66</f>
        <v>0</v>
      </c>
    </row>
    <row r="67" spans="1:11" ht="51" customHeight="1" x14ac:dyDescent="0.2">
      <c r="A67" s="25" t="s">
        <v>88</v>
      </c>
      <c r="B67" s="25" t="s">
        <v>422</v>
      </c>
      <c r="C67" s="36" t="s">
        <v>425</v>
      </c>
      <c r="D67" s="43" t="s">
        <v>203</v>
      </c>
      <c r="E67" s="38"/>
      <c r="F67" s="37">
        <v>1</v>
      </c>
      <c r="G67" s="38" t="s">
        <v>4</v>
      </c>
      <c r="H67" s="35"/>
      <c r="I67" s="35">
        <f t="shared" ref="I67" si="18">H67*F67</f>
        <v>0</v>
      </c>
      <c r="J67" s="35"/>
      <c r="K67" s="35">
        <f t="shared" ref="K67" si="19">J67*F67</f>
        <v>0</v>
      </c>
    </row>
    <row r="68" spans="1:11" ht="51.75" customHeight="1" x14ac:dyDescent="0.2">
      <c r="A68" s="25" t="s">
        <v>89</v>
      </c>
      <c r="B68" s="25" t="s">
        <v>423</v>
      </c>
      <c r="C68" s="36" t="s">
        <v>424</v>
      </c>
      <c r="D68" s="43" t="s">
        <v>203</v>
      </c>
      <c r="E68" s="38"/>
      <c r="F68" s="37">
        <v>2</v>
      </c>
      <c r="G68" s="38" t="s">
        <v>4</v>
      </c>
      <c r="H68" s="35"/>
      <c r="I68" s="35">
        <f t="shared" si="2"/>
        <v>0</v>
      </c>
      <c r="J68" s="35"/>
      <c r="K68" s="35">
        <f t="shared" si="3"/>
        <v>0</v>
      </c>
    </row>
    <row r="69" spans="1:11" ht="51.75" customHeight="1" x14ac:dyDescent="0.2">
      <c r="A69" s="25" t="s">
        <v>90</v>
      </c>
      <c r="B69" s="25" t="s">
        <v>426</v>
      </c>
      <c r="C69" s="36" t="s">
        <v>427</v>
      </c>
      <c r="D69" s="43" t="s">
        <v>203</v>
      </c>
      <c r="E69" s="38"/>
      <c r="F69" s="37">
        <v>2</v>
      </c>
      <c r="G69" s="38" t="s">
        <v>4</v>
      </c>
      <c r="H69" s="10"/>
      <c r="I69" s="10">
        <f t="shared" ref="I69" si="20">H69*F69</f>
        <v>0</v>
      </c>
      <c r="J69" s="10"/>
      <c r="K69" s="10">
        <f t="shared" ref="K69" si="21">J69*F69</f>
        <v>0</v>
      </c>
    </row>
    <row r="70" spans="1:11" ht="50.25" customHeight="1" x14ac:dyDescent="0.2">
      <c r="A70" s="25" t="s">
        <v>91</v>
      </c>
      <c r="B70" s="25" t="s">
        <v>428</v>
      </c>
      <c r="C70" s="36" t="s">
        <v>430</v>
      </c>
      <c r="D70" s="43" t="s">
        <v>203</v>
      </c>
      <c r="E70" s="38"/>
      <c r="F70" s="37">
        <v>1</v>
      </c>
      <c r="G70" s="38" t="s">
        <v>4</v>
      </c>
      <c r="H70" s="10"/>
      <c r="I70" s="10">
        <f t="shared" ref="I70:I71" si="22">H70*F70</f>
        <v>0</v>
      </c>
      <c r="J70" s="10"/>
      <c r="K70" s="10">
        <f t="shared" ref="K70:K71" si="23">J70*F70</f>
        <v>0</v>
      </c>
    </row>
    <row r="71" spans="1:11" ht="50.25" customHeight="1" x14ac:dyDescent="0.2">
      <c r="A71" s="25" t="s">
        <v>92</v>
      </c>
      <c r="B71" s="25" t="s">
        <v>429</v>
      </c>
      <c r="C71" s="36" t="s">
        <v>432</v>
      </c>
      <c r="D71" s="43" t="s">
        <v>201</v>
      </c>
      <c r="E71" s="38"/>
      <c r="F71" s="37">
        <v>1</v>
      </c>
      <c r="G71" s="38" t="s">
        <v>4</v>
      </c>
      <c r="H71" s="10"/>
      <c r="I71" s="10">
        <f t="shared" si="22"/>
        <v>0</v>
      </c>
      <c r="J71" s="10"/>
      <c r="K71" s="10">
        <f t="shared" si="23"/>
        <v>0</v>
      </c>
    </row>
    <row r="72" spans="1:11" ht="63.75" customHeight="1" x14ac:dyDescent="0.2">
      <c r="A72" s="25" t="s">
        <v>93</v>
      </c>
      <c r="B72" s="25" t="s">
        <v>431</v>
      </c>
      <c r="C72" s="36" t="s">
        <v>433</v>
      </c>
      <c r="D72" s="43" t="s">
        <v>203</v>
      </c>
      <c r="E72" s="38"/>
      <c r="F72" s="37">
        <v>16</v>
      </c>
      <c r="G72" s="38" t="s">
        <v>4</v>
      </c>
      <c r="H72" s="10"/>
      <c r="I72" s="10">
        <f t="shared" si="2"/>
        <v>0</v>
      </c>
      <c r="J72" s="10"/>
      <c r="K72" s="10">
        <f t="shared" si="3"/>
        <v>0</v>
      </c>
    </row>
    <row r="73" spans="1:11" ht="25.5" x14ac:dyDescent="0.2">
      <c r="A73" s="25" t="s">
        <v>94</v>
      </c>
      <c r="B73" s="25" t="s">
        <v>434</v>
      </c>
      <c r="C73" s="26" t="s">
        <v>439</v>
      </c>
      <c r="D73" s="43" t="s">
        <v>203</v>
      </c>
      <c r="E73" s="6"/>
      <c r="F73" s="6">
        <v>1</v>
      </c>
      <c r="G73" s="6" t="s">
        <v>4</v>
      </c>
      <c r="H73" s="35"/>
      <c r="I73" s="10">
        <f t="shared" si="2"/>
        <v>0</v>
      </c>
      <c r="J73" s="10"/>
      <c r="K73" s="10">
        <f t="shared" si="3"/>
        <v>0</v>
      </c>
    </row>
    <row r="74" spans="1:11" ht="25.5" x14ac:dyDescent="0.2">
      <c r="A74" s="25" t="s">
        <v>95</v>
      </c>
      <c r="B74" s="25" t="s">
        <v>435</v>
      </c>
      <c r="C74" s="26" t="s">
        <v>400</v>
      </c>
      <c r="D74" s="43" t="s">
        <v>203</v>
      </c>
      <c r="E74" s="6"/>
      <c r="F74" s="6">
        <v>4</v>
      </c>
      <c r="G74" s="6" t="s">
        <v>4</v>
      </c>
      <c r="H74" s="35"/>
      <c r="I74" s="10">
        <f t="shared" ref="I74" si="24">H74*F74</f>
        <v>0</v>
      </c>
      <c r="J74" s="10"/>
      <c r="K74" s="10">
        <f t="shared" ref="K74" si="25">J74*F74</f>
        <v>0</v>
      </c>
    </row>
    <row r="75" spans="1:11" ht="25.5" x14ac:dyDescent="0.2">
      <c r="A75" s="25" t="s">
        <v>96</v>
      </c>
      <c r="B75" s="25" t="s">
        <v>436</v>
      </c>
      <c r="C75" s="26" t="s">
        <v>401</v>
      </c>
      <c r="D75" s="43" t="s">
        <v>203</v>
      </c>
      <c r="E75" s="6"/>
      <c r="F75" s="6">
        <v>10</v>
      </c>
      <c r="G75" s="6" t="s">
        <v>4</v>
      </c>
      <c r="H75" s="35"/>
      <c r="I75" s="10">
        <f t="shared" si="2"/>
        <v>0</v>
      </c>
      <c r="J75" s="10"/>
      <c r="K75" s="10">
        <f t="shared" si="3"/>
        <v>0</v>
      </c>
    </row>
    <row r="76" spans="1:11" ht="25.5" x14ac:dyDescent="0.2">
      <c r="A76" s="25" t="s">
        <v>97</v>
      </c>
      <c r="B76" s="25" t="s">
        <v>437</v>
      </c>
      <c r="C76" s="26" t="s">
        <v>402</v>
      </c>
      <c r="D76" s="43" t="s">
        <v>203</v>
      </c>
      <c r="E76" s="6"/>
      <c r="F76" s="6">
        <v>16</v>
      </c>
      <c r="G76" s="6" t="s">
        <v>4</v>
      </c>
      <c r="H76" s="35"/>
      <c r="I76" s="10">
        <f t="shared" si="2"/>
        <v>0</v>
      </c>
      <c r="J76" s="10"/>
      <c r="K76" s="10">
        <f t="shared" si="3"/>
        <v>0</v>
      </c>
    </row>
    <row r="77" spans="1:11" ht="51" x14ac:dyDescent="0.2">
      <c r="A77" s="25" t="s">
        <v>481</v>
      </c>
      <c r="B77" s="25" t="s">
        <v>438</v>
      </c>
      <c r="C77" s="36" t="s">
        <v>266</v>
      </c>
      <c r="D77" s="38" t="s">
        <v>201</v>
      </c>
      <c r="E77" s="44"/>
      <c r="F77" s="37">
        <v>3</v>
      </c>
      <c r="G77" s="38" t="s">
        <v>4</v>
      </c>
      <c r="H77" s="35"/>
      <c r="I77" s="35">
        <f t="shared" si="2"/>
        <v>0</v>
      </c>
      <c r="J77" s="35"/>
      <c r="K77" s="35">
        <f t="shared" si="3"/>
        <v>0</v>
      </c>
    </row>
    <row r="78" spans="1:11" ht="25.5" x14ac:dyDescent="0.2">
      <c r="A78" s="25" t="s">
        <v>98</v>
      </c>
      <c r="B78" s="25" t="s">
        <v>440</v>
      </c>
      <c r="C78" s="36" t="s">
        <v>268</v>
      </c>
      <c r="D78" s="38" t="s">
        <v>201</v>
      </c>
      <c r="E78" s="44"/>
      <c r="F78" s="37">
        <v>3</v>
      </c>
      <c r="G78" s="38" t="s">
        <v>4</v>
      </c>
      <c r="H78" s="35"/>
      <c r="I78" s="35">
        <f t="shared" ref="I78:I108" si="26">H78*F78</f>
        <v>0</v>
      </c>
      <c r="J78" s="35"/>
      <c r="K78" s="35">
        <f t="shared" ref="K78:K108" si="27">J78*F78</f>
        <v>0</v>
      </c>
    </row>
    <row r="79" spans="1:11" ht="25.5" x14ac:dyDescent="0.2">
      <c r="A79" s="25" t="s">
        <v>99</v>
      </c>
      <c r="B79" s="25" t="s">
        <v>441</v>
      </c>
      <c r="C79" s="36" t="s">
        <v>418</v>
      </c>
      <c r="D79" s="38" t="s">
        <v>199</v>
      </c>
      <c r="E79" s="44"/>
      <c r="F79" s="37">
        <v>1</v>
      </c>
      <c r="G79" s="38" t="s">
        <v>4</v>
      </c>
      <c r="H79" s="35"/>
      <c r="I79" s="35">
        <f t="shared" si="26"/>
        <v>0</v>
      </c>
      <c r="J79" s="35"/>
      <c r="K79" s="35">
        <f t="shared" si="27"/>
        <v>0</v>
      </c>
    </row>
    <row r="80" spans="1:11" ht="38.25" x14ac:dyDescent="0.2">
      <c r="A80" s="25" t="s">
        <v>100</v>
      </c>
      <c r="B80" s="25" t="s">
        <v>443</v>
      </c>
      <c r="C80" s="36" t="s">
        <v>442</v>
      </c>
      <c r="D80" s="38" t="s">
        <v>201</v>
      </c>
      <c r="E80" s="44"/>
      <c r="F80" s="37">
        <v>1</v>
      </c>
      <c r="G80" s="38" t="s">
        <v>4</v>
      </c>
      <c r="H80" s="35"/>
      <c r="I80" s="35">
        <f t="shared" ref="I80" si="28">H80*F80</f>
        <v>0</v>
      </c>
      <c r="J80" s="35"/>
      <c r="K80" s="35">
        <f t="shared" ref="K80" si="29">J80*F80</f>
        <v>0</v>
      </c>
    </row>
    <row r="81" spans="1:11" ht="25.5" x14ac:dyDescent="0.2">
      <c r="A81" s="25" t="s">
        <v>101</v>
      </c>
      <c r="B81" s="25" t="s">
        <v>444</v>
      </c>
      <c r="C81" s="36" t="s">
        <v>291</v>
      </c>
      <c r="D81" s="38" t="s">
        <v>199</v>
      </c>
      <c r="E81" s="44"/>
      <c r="F81" s="37">
        <v>2</v>
      </c>
      <c r="G81" s="38" t="s">
        <v>4</v>
      </c>
      <c r="H81" s="35"/>
      <c r="I81" s="35">
        <f t="shared" ref="I81" si="30">H81*F81</f>
        <v>0</v>
      </c>
      <c r="J81" s="35"/>
      <c r="K81" s="35">
        <f t="shared" ref="K81" si="31">J81*F81</f>
        <v>0</v>
      </c>
    </row>
    <row r="82" spans="1:11" ht="38.25" x14ac:dyDescent="0.2">
      <c r="A82" s="25" t="s">
        <v>102</v>
      </c>
      <c r="B82" s="25" t="s">
        <v>445</v>
      </c>
      <c r="C82" s="36" t="s">
        <v>298</v>
      </c>
      <c r="D82" s="43" t="s">
        <v>201</v>
      </c>
      <c r="E82" s="44"/>
      <c r="F82" s="37">
        <v>5</v>
      </c>
      <c r="G82" s="38" t="s">
        <v>4</v>
      </c>
      <c r="H82" s="35"/>
      <c r="I82" s="10">
        <f>H82*F82</f>
        <v>0</v>
      </c>
      <c r="J82" s="35"/>
      <c r="K82" s="35">
        <f>J82*F82</f>
        <v>0</v>
      </c>
    </row>
    <row r="83" spans="1:11" ht="38.25" x14ac:dyDescent="0.2">
      <c r="A83" s="25" t="s">
        <v>482</v>
      </c>
      <c r="B83" s="25" t="s">
        <v>446</v>
      </c>
      <c r="C83" s="36" t="s">
        <v>297</v>
      </c>
      <c r="D83" s="43" t="s">
        <v>199</v>
      </c>
      <c r="E83" s="44"/>
      <c r="F83" s="37">
        <v>1</v>
      </c>
      <c r="G83" s="38" t="s">
        <v>4</v>
      </c>
      <c r="H83" s="35"/>
      <c r="I83" s="35">
        <f t="shared" ref="I83:I84" si="32">H83*F83</f>
        <v>0</v>
      </c>
      <c r="J83" s="35"/>
      <c r="K83" s="35">
        <f t="shared" ref="K83:K84" si="33">J83*F83</f>
        <v>0</v>
      </c>
    </row>
    <row r="84" spans="1:11" ht="38.25" x14ac:dyDescent="0.2">
      <c r="A84" s="25" t="s">
        <v>103</v>
      </c>
      <c r="B84" s="25" t="s">
        <v>447</v>
      </c>
      <c r="C84" s="36" t="s">
        <v>449</v>
      </c>
      <c r="D84" s="43" t="s">
        <v>199</v>
      </c>
      <c r="E84" s="44"/>
      <c r="F84" s="37">
        <v>1</v>
      </c>
      <c r="G84" s="38" t="s">
        <v>4</v>
      </c>
      <c r="H84" s="35"/>
      <c r="I84" s="35">
        <f t="shared" si="32"/>
        <v>0</v>
      </c>
      <c r="J84" s="35"/>
      <c r="K84" s="35">
        <f t="shared" si="33"/>
        <v>0</v>
      </c>
    </row>
    <row r="85" spans="1:11" ht="38.25" x14ac:dyDescent="0.2">
      <c r="A85" s="25" t="s">
        <v>104</v>
      </c>
      <c r="B85" s="25" t="s">
        <v>448</v>
      </c>
      <c r="C85" s="36" t="s">
        <v>296</v>
      </c>
      <c r="D85" s="43" t="s">
        <v>199</v>
      </c>
      <c r="E85" s="44"/>
      <c r="F85" s="37">
        <v>1</v>
      </c>
      <c r="G85" s="38" t="s">
        <v>4</v>
      </c>
      <c r="H85" s="35"/>
      <c r="I85" s="35">
        <f t="shared" ref="I85" si="34">H85*F85</f>
        <v>0</v>
      </c>
      <c r="J85" s="35"/>
      <c r="K85" s="35">
        <f t="shared" ref="K85" si="35">J85*F85</f>
        <v>0</v>
      </c>
    </row>
    <row r="86" spans="1:11" ht="25.5" x14ac:dyDescent="0.2">
      <c r="A86" s="25" t="s">
        <v>105</v>
      </c>
      <c r="B86" s="25" t="s">
        <v>450</v>
      </c>
      <c r="C86" s="26" t="s">
        <v>299</v>
      </c>
      <c r="D86" s="43" t="s">
        <v>203</v>
      </c>
      <c r="E86" s="6"/>
      <c r="F86" s="6">
        <v>3</v>
      </c>
      <c r="G86" s="6" t="s">
        <v>4</v>
      </c>
      <c r="H86" s="35"/>
      <c r="I86" s="10">
        <f>H86*F86</f>
        <v>0</v>
      </c>
      <c r="J86" s="10"/>
      <c r="K86" s="10">
        <f>J86*F86</f>
        <v>0</v>
      </c>
    </row>
    <row r="87" spans="1:11" ht="25.5" x14ac:dyDescent="0.2">
      <c r="A87" s="25" t="s">
        <v>106</v>
      </c>
      <c r="B87" s="25" t="s">
        <v>451</v>
      </c>
      <c r="C87" s="26" t="s">
        <v>300</v>
      </c>
      <c r="D87" s="43" t="s">
        <v>301</v>
      </c>
      <c r="E87" s="6"/>
      <c r="F87" s="6">
        <v>2</v>
      </c>
      <c r="G87" s="6" t="s">
        <v>4</v>
      </c>
      <c r="H87" s="35"/>
      <c r="I87" s="10">
        <f>H87*F87</f>
        <v>0</v>
      </c>
      <c r="J87" s="10"/>
      <c r="K87" s="10">
        <f>J87*F87</f>
        <v>0</v>
      </c>
    </row>
    <row r="88" spans="1:11" ht="38.25" x14ac:dyDescent="0.2">
      <c r="A88" s="25" t="s">
        <v>107</v>
      </c>
      <c r="B88" s="25" t="s">
        <v>452</v>
      </c>
      <c r="C88" s="26" t="s">
        <v>304</v>
      </c>
      <c r="D88" s="43" t="s">
        <v>301</v>
      </c>
      <c r="E88" s="6"/>
      <c r="F88" s="6">
        <v>1</v>
      </c>
      <c r="G88" s="6" t="s">
        <v>4</v>
      </c>
      <c r="H88" s="35"/>
      <c r="I88" s="10">
        <f t="shared" ref="I88:I93" si="36">H88*F88</f>
        <v>0</v>
      </c>
      <c r="J88" s="10"/>
      <c r="K88" s="10">
        <f t="shared" ref="K88:K93" si="37">J88*F88</f>
        <v>0</v>
      </c>
    </row>
    <row r="89" spans="1:11" ht="38.25" x14ac:dyDescent="0.2">
      <c r="A89" s="25" t="s">
        <v>108</v>
      </c>
      <c r="B89" s="25" t="s">
        <v>453</v>
      </c>
      <c r="C89" s="26" t="s">
        <v>305</v>
      </c>
      <c r="D89" s="43" t="s">
        <v>201</v>
      </c>
      <c r="E89" s="6"/>
      <c r="F89" s="6">
        <v>2</v>
      </c>
      <c r="G89" s="6" t="s">
        <v>4</v>
      </c>
      <c r="H89" s="35"/>
      <c r="I89" s="10">
        <f t="shared" si="36"/>
        <v>0</v>
      </c>
      <c r="J89" s="10"/>
      <c r="K89" s="10">
        <f t="shared" si="37"/>
        <v>0</v>
      </c>
    </row>
    <row r="90" spans="1:11" ht="38.25" x14ac:dyDescent="0.2">
      <c r="A90" s="25" t="s">
        <v>109</v>
      </c>
      <c r="B90" s="25" t="s">
        <v>454</v>
      </c>
      <c r="C90" s="26" t="s">
        <v>306</v>
      </c>
      <c r="D90" s="43" t="s">
        <v>301</v>
      </c>
      <c r="E90" s="6"/>
      <c r="F90" s="37">
        <v>2</v>
      </c>
      <c r="G90" s="6" t="s">
        <v>4</v>
      </c>
      <c r="H90" s="35"/>
      <c r="I90" s="10">
        <f t="shared" si="36"/>
        <v>0</v>
      </c>
      <c r="J90" s="35"/>
      <c r="K90" s="10">
        <f t="shared" si="37"/>
        <v>0</v>
      </c>
    </row>
    <row r="91" spans="1:11" ht="38.25" x14ac:dyDescent="0.2">
      <c r="A91" s="25" t="s">
        <v>110</v>
      </c>
      <c r="B91" s="25" t="s">
        <v>455</v>
      </c>
      <c r="C91" s="26" t="s">
        <v>307</v>
      </c>
      <c r="D91" s="43" t="s">
        <v>201</v>
      </c>
      <c r="E91" s="6"/>
      <c r="F91" s="6">
        <v>2</v>
      </c>
      <c r="G91" s="6" t="s">
        <v>4</v>
      </c>
      <c r="H91" s="35"/>
      <c r="I91" s="10">
        <f t="shared" si="36"/>
        <v>0</v>
      </c>
      <c r="J91" s="10"/>
      <c r="K91" s="10">
        <f t="shared" si="37"/>
        <v>0</v>
      </c>
    </row>
    <row r="92" spans="1:11" ht="38.25" x14ac:dyDescent="0.2">
      <c r="A92" s="25" t="s">
        <v>111</v>
      </c>
      <c r="B92" s="25" t="s">
        <v>456</v>
      </c>
      <c r="C92" s="26" t="s">
        <v>303</v>
      </c>
      <c r="D92" s="43" t="s">
        <v>201</v>
      </c>
      <c r="E92" s="6"/>
      <c r="F92" s="37">
        <v>1</v>
      </c>
      <c r="G92" s="6" t="s">
        <v>4</v>
      </c>
      <c r="H92" s="35"/>
      <c r="I92" s="10">
        <f t="shared" si="36"/>
        <v>0</v>
      </c>
      <c r="J92" s="35"/>
      <c r="K92" s="10">
        <f t="shared" si="37"/>
        <v>0</v>
      </c>
    </row>
    <row r="93" spans="1:11" ht="38.25" x14ac:dyDescent="0.2">
      <c r="A93" s="25" t="s">
        <v>112</v>
      </c>
      <c r="B93" s="25" t="s">
        <v>457</v>
      </c>
      <c r="C93" s="26" t="s">
        <v>302</v>
      </c>
      <c r="D93" s="43" t="s">
        <v>301</v>
      </c>
      <c r="E93" s="6"/>
      <c r="F93" s="6">
        <v>1</v>
      </c>
      <c r="G93" s="6" t="s">
        <v>4</v>
      </c>
      <c r="H93" s="35"/>
      <c r="I93" s="10">
        <f t="shared" si="36"/>
        <v>0</v>
      </c>
      <c r="J93" s="10"/>
      <c r="K93" s="10">
        <f t="shared" si="37"/>
        <v>0</v>
      </c>
    </row>
    <row r="94" spans="1:11" ht="38.25" x14ac:dyDescent="0.2">
      <c r="A94" s="25" t="s">
        <v>113</v>
      </c>
      <c r="B94" s="25" t="s">
        <v>458</v>
      </c>
      <c r="C94" s="26" t="s">
        <v>308</v>
      </c>
      <c r="D94" s="43" t="s">
        <v>301</v>
      </c>
      <c r="E94" s="6"/>
      <c r="F94" s="6">
        <v>1</v>
      </c>
      <c r="G94" s="6" t="s">
        <v>4</v>
      </c>
      <c r="H94" s="35"/>
      <c r="I94" s="10">
        <f t="shared" ref="I94" si="38">H94*F94</f>
        <v>0</v>
      </c>
      <c r="J94" s="10"/>
      <c r="K94" s="10">
        <f t="shared" ref="K94" si="39">J94*F94</f>
        <v>0</v>
      </c>
    </row>
    <row r="95" spans="1:11" ht="38.25" x14ac:dyDescent="0.2">
      <c r="A95" s="25" t="s">
        <v>114</v>
      </c>
      <c r="B95" s="25" t="s">
        <v>459</v>
      </c>
      <c r="C95" s="26" t="s">
        <v>309</v>
      </c>
      <c r="D95" s="43" t="s">
        <v>301</v>
      </c>
      <c r="E95" s="6"/>
      <c r="F95" s="6">
        <v>1</v>
      </c>
      <c r="G95" s="6" t="s">
        <v>4</v>
      </c>
      <c r="H95" s="35"/>
      <c r="I95" s="10">
        <f t="shared" ref="I95:I96" si="40">H95*F95</f>
        <v>0</v>
      </c>
      <c r="J95" s="10"/>
      <c r="K95" s="10">
        <f t="shared" ref="K95:K96" si="41">J95*F95</f>
        <v>0</v>
      </c>
    </row>
    <row r="96" spans="1:11" ht="38.25" x14ac:dyDescent="0.2">
      <c r="A96" s="25" t="s">
        <v>115</v>
      </c>
      <c r="B96" s="25" t="s">
        <v>460</v>
      </c>
      <c r="C96" s="26" t="s">
        <v>463</v>
      </c>
      <c r="D96" s="43" t="s">
        <v>301</v>
      </c>
      <c r="E96" s="6"/>
      <c r="F96" s="6">
        <v>1</v>
      </c>
      <c r="G96" s="6" t="s">
        <v>4</v>
      </c>
      <c r="H96" s="35"/>
      <c r="I96" s="10">
        <f t="shared" si="40"/>
        <v>0</v>
      </c>
      <c r="J96" s="10"/>
      <c r="K96" s="10">
        <f t="shared" si="41"/>
        <v>0</v>
      </c>
    </row>
    <row r="97" spans="1:11" ht="38.25" x14ac:dyDescent="0.2">
      <c r="A97" s="25" t="s">
        <v>116</v>
      </c>
      <c r="B97" s="25" t="s">
        <v>461</v>
      </c>
      <c r="C97" s="26" t="s">
        <v>464</v>
      </c>
      <c r="D97" s="43" t="s">
        <v>301</v>
      </c>
      <c r="E97" s="6"/>
      <c r="F97" s="6">
        <v>1</v>
      </c>
      <c r="G97" s="6" t="s">
        <v>4</v>
      </c>
      <c r="H97" s="35"/>
      <c r="I97" s="10">
        <f t="shared" ref="I97:I99" si="42">H97*F97</f>
        <v>0</v>
      </c>
      <c r="J97" s="10"/>
      <c r="K97" s="10">
        <f t="shared" ref="K97:K99" si="43">J97*F97</f>
        <v>0</v>
      </c>
    </row>
    <row r="98" spans="1:11" ht="38.25" x14ac:dyDescent="0.2">
      <c r="A98" s="25" t="s">
        <v>117</v>
      </c>
      <c r="B98" s="25" t="s">
        <v>462</v>
      </c>
      <c r="C98" s="26" t="s">
        <v>467</v>
      </c>
      <c r="D98" s="43" t="s">
        <v>201</v>
      </c>
      <c r="E98" s="6"/>
      <c r="F98" s="37">
        <v>1</v>
      </c>
      <c r="G98" s="6" t="s">
        <v>4</v>
      </c>
      <c r="H98" s="35"/>
      <c r="I98" s="10">
        <f t="shared" si="42"/>
        <v>0</v>
      </c>
      <c r="J98" s="10"/>
      <c r="K98" s="10">
        <f t="shared" si="43"/>
        <v>0</v>
      </c>
    </row>
    <row r="99" spans="1:11" ht="38.25" x14ac:dyDescent="0.2">
      <c r="A99" s="25" t="s">
        <v>118</v>
      </c>
      <c r="B99" s="25" t="s">
        <v>465</v>
      </c>
      <c r="C99" s="26" t="s">
        <v>466</v>
      </c>
      <c r="D99" s="43" t="s">
        <v>201</v>
      </c>
      <c r="E99" s="6"/>
      <c r="F99" s="37">
        <v>1</v>
      </c>
      <c r="G99" s="6" t="s">
        <v>4</v>
      </c>
      <c r="H99" s="35"/>
      <c r="I99" s="10">
        <f t="shared" si="42"/>
        <v>0</v>
      </c>
      <c r="J99" s="10"/>
      <c r="K99" s="10">
        <f t="shared" si="43"/>
        <v>0</v>
      </c>
    </row>
    <row r="100" spans="1:11" ht="25.5" x14ac:dyDescent="0.2">
      <c r="A100" s="25" t="s">
        <v>119</v>
      </c>
      <c r="B100" s="25"/>
      <c r="C100" s="26" t="s">
        <v>281</v>
      </c>
      <c r="D100" s="43" t="s">
        <v>203</v>
      </c>
      <c r="E100" s="6"/>
      <c r="F100" s="6">
        <v>10</v>
      </c>
      <c r="G100" s="6" t="s">
        <v>18</v>
      </c>
      <c r="H100" s="35"/>
      <c r="I100" s="10">
        <f t="shared" ref="I100:I107" si="44">H100*F100</f>
        <v>0</v>
      </c>
      <c r="J100" s="10"/>
      <c r="K100" s="10">
        <f t="shared" ref="K100:K107" si="45">J100*F100</f>
        <v>0</v>
      </c>
    </row>
    <row r="101" spans="1:11" ht="25.5" x14ac:dyDescent="0.2">
      <c r="A101" s="25" t="s">
        <v>120</v>
      </c>
      <c r="B101" s="25"/>
      <c r="C101" s="26" t="s">
        <v>282</v>
      </c>
      <c r="D101" s="43" t="s">
        <v>203</v>
      </c>
      <c r="E101" s="6"/>
      <c r="F101" s="6">
        <v>4</v>
      </c>
      <c r="G101" s="6" t="s">
        <v>18</v>
      </c>
      <c r="H101" s="35"/>
      <c r="I101" s="10">
        <f t="shared" si="44"/>
        <v>0</v>
      </c>
      <c r="J101" s="10"/>
      <c r="K101" s="10">
        <f t="shared" si="45"/>
        <v>0</v>
      </c>
    </row>
    <row r="102" spans="1:11" ht="25.5" x14ac:dyDescent="0.2">
      <c r="A102" s="25" t="s">
        <v>121</v>
      </c>
      <c r="B102" s="25"/>
      <c r="C102" s="26" t="s">
        <v>290</v>
      </c>
      <c r="D102" s="43" t="s">
        <v>203</v>
      </c>
      <c r="E102" s="6"/>
      <c r="F102" s="6">
        <v>2</v>
      </c>
      <c r="G102" s="6" t="s">
        <v>18</v>
      </c>
      <c r="H102" s="35"/>
      <c r="I102" s="10">
        <f t="shared" si="44"/>
        <v>0</v>
      </c>
      <c r="J102" s="10"/>
      <c r="K102" s="10">
        <f t="shared" si="45"/>
        <v>0</v>
      </c>
    </row>
    <row r="103" spans="1:11" ht="25.5" x14ac:dyDescent="0.2">
      <c r="A103" s="25" t="s">
        <v>122</v>
      </c>
      <c r="B103" s="25"/>
      <c r="C103" s="26" t="s">
        <v>283</v>
      </c>
      <c r="D103" s="43" t="s">
        <v>203</v>
      </c>
      <c r="E103" s="6"/>
      <c r="F103" s="6">
        <v>6</v>
      </c>
      <c r="G103" s="6" t="s">
        <v>18</v>
      </c>
      <c r="H103" s="35"/>
      <c r="I103" s="10">
        <f t="shared" si="44"/>
        <v>0</v>
      </c>
      <c r="J103" s="10"/>
      <c r="K103" s="10">
        <f t="shared" si="45"/>
        <v>0</v>
      </c>
    </row>
    <row r="104" spans="1:11" ht="25.5" x14ac:dyDescent="0.2">
      <c r="A104" s="25" t="s">
        <v>123</v>
      </c>
      <c r="B104" s="25"/>
      <c r="C104" s="26" t="s">
        <v>256</v>
      </c>
      <c r="D104" s="43" t="s">
        <v>203</v>
      </c>
      <c r="E104" s="6"/>
      <c r="F104" s="6">
        <v>13</v>
      </c>
      <c r="G104" s="6" t="s">
        <v>18</v>
      </c>
      <c r="H104" s="35"/>
      <c r="I104" s="10">
        <f t="shared" si="44"/>
        <v>0</v>
      </c>
      <c r="J104" s="10"/>
      <c r="K104" s="10">
        <f t="shared" si="45"/>
        <v>0</v>
      </c>
    </row>
    <row r="105" spans="1:11" ht="25.5" x14ac:dyDescent="0.2">
      <c r="A105" s="25" t="s">
        <v>124</v>
      </c>
      <c r="B105" s="25"/>
      <c r="C105" s="26" t="s">
        <v>284</v>
      </c>
      <c r="D105" s="43" t="s">
        <v>203</v>
      </c>
      <c r="E105" s="6"/>
      <c r="F105" s="6">
        <v>13</v>
      </c>
      <c r="G105" s="6" t="s">
        <v>18</v>
      </c>
      <c r="H105" s="35"/>
      <c r="I105" s="10">
        <f t="shared" si="44"/>
        <v>0</v>
      </c>
      <c r="J105" s="10"/>
      <c r="K105" s="10">
        <f t="shared" si="45"/>
        <v>0</v>
      </c>
    </row>
    <row r="106" spans="1:11" ht="25.5" x14ac:dyDescent="0.2">
      <c r="A106" s="25" t="s">
        <v>125</v>
      </c>
      <c r="B106" s="25"/>
      <c r="C106" s="26" t="s">
        <v>274</v>
      </c>
      <c r="D106" s="43" t="s">
        <v>203</v>
      </c>
      <c r="E106" s="6"/>
      <c r="F106" s="6">
        <v>32</v>
      </c>
      <c r="G106" s="6" t="s">
        <v>18</v>
      </c>
      <c r="H106" s="35"/>
      <c r="I106" s="10">
        <f t="shared" si="44"/>
        <v>0</v>
      </c>
      <c r="J106" s="10"/>
      <c r="K106" s="10">
        <f t="shared" si="45"/>
        <v>0</v>
      </c>
    </row>
    <row r="107" spans="1:11" ht="25.5" x14ac:dyDescent="0.2">
      <c r="A107" s="25" t="s">
        <v>126</v>
      </c>
      <c r="B107" s="25"/>
      <c r="C107" s="26" t="s">
        <v>275</v>
      </c>
      <c r="D107" s="43" t="s">
        <v>203</v>
      </c>
      <c r="E107" s="6"/>
      <c r="F107" s="6">
        <v>19</v>
      </c>
      <c r="G107" s="6" t="s">
        <v>18</v>
      </c>
      <c r="H107" s="35"/>
      <c r="I107" s="10">
        <f t="shared" si="44"/>
        <v>0</v>
      </c>
      <c r="J107" s="10"/>
      <c r="K107" s="10">
        <f t="shared" si="45"/>
        <v>0</v>
      </c>
    </row>
    <row r="108" spans="1:11" ht="25.5" x14ac:dyDescent="0.2">
      <c r="A108" s="25" t="s">
        <v>127</v>
      </c>
      <c r="B108" s="25"/>
      <c r="C108" s="26" t="s">
        <v>258</v>
      </c>
      <c r="D108" s="43" t="s">
        <v>203</v>
      </c>
      <c r="E108" s="38"/>
      <c r="F108" s="37">
        <v>394</v>
      </c>
      <c r="G108" s="38" t="s">
        <v>7</v>
      </c>
      <c r="H108" s="35"/>
      <c r="I108" s="10">
        <f t="shared" si="26"/>
        <v>0</v>
      </c>
      <c r="J108" s="35"/>
      <c r="K108" s="10">
        <f t="shared" si="27"/>
        <v>0</v>
      </c>
    </row>
    <row r="109" spans="1:11" ht="25.5" x14ac:dyDescent="0.2">
      <c r="A109" s="25" t="s">
        <v>128</v>
      </c>
      <c r="B109" s="25"/>
      <c r="C109" s="26" t="s">
        <v>54</v>
      </c>
      <c r="D109" s="43" t="s">
        <v>203</v>
      </c>
      <c r="E109" s="38"/>
      <c r="F109" s="37">
        <v>16</v>
      </c>
      <c r="G109" s="38" t="s">
        <v>18</v>
      </c>
      <c r="H109" s="35"/>
      <c r="I109" s="10">
        <f t="shared" ref="I109:I110" si="46">H109*F109</f>
        <v>0</v>
      </c>
      <c r="J109" s="35"/>
      <c r="K109" s="10">
        <f t="shared" ref="K109:K110" si="47">J109*F109</f>
        <v>0</v>
      </c>
    </row>
    <row r="110" spans="1:11" ht="25.5" x14ac:dyDescent="0.2">
      <c r="A110" s="25" t="s">
        <v>129</v>
      </c>
      <c r="B110" s="25"/>
      <c r="C110" s="26" t="s">
        <v>50</v>
      </c>
      <c r="D110" s="43" t="s">
        <v>203</v>
      </c>
      <c r="E110" s="37"/>
      <c r="F110" s="37">
        <v>46</v>
      </c>
      <c r="G110" s="37" t="s">
        <v>18</v>
      </c>
      <c r="H110" s="35"/>
      <c r="I110" s="10">
        <f t="shared" si="46"/>
        <v>0</v>
      </c>
      <c r="J110" s="10"/>
      <c r="K110" s="10">
        <f t="shared" si="47"/>
        <v>0</v>
      </c>
    </row>
    <row r="111" spans="1:11" ht="25.5" x14ac:dyDescent="0.2">
      <c r="A111" s="25" t="s">
        <v>130</v>
      </c>
      <c r="B111" s="25"/>
      <c r="C111" s="26" t="s">
        <v>285</v>
      </c>
      <c r="D111" s="43" t="s">
        <v>203</v>
      </c>
      <c r="E111" s="37"/>
      <c r="F111" s="37">
        <v>9</v>
      </c>
      <c r="G111" s="37" t="s">
        <v>18</v>
      </c>
      <c r="H111" s="35"/>
      <c r="I111" s="10">
        <f>H111*F111</f>
        <v>0</v>
      </c>
      <c r="J111" s="10"/>
      <c r="K111" s="10">
        <f>J111*F111</f>
        <v>0</v>
      </c>
    </row>
    <row r="112" spans="1:11" ht="25.5" x14ac:dyDescent="0.2">
      <c r="A112" s="25" t="s">
        <v>131</v>
      </c>
      <c r="B112" s="25"/>
      <c r="C112" s="26" t="s">
        <v>51</v>
      </c>
      <c r="D112" s="43" t="s">
        <v>203</v>
      </c>
      <c r="E112" s="37"/>
      <c r="F112" s="37">
        <v>22</v>
      </c>
      <c r="G112" s="37" t="s">
        <v>18</v>
      </c>
      <c r="H112" s="35"/>
      <c r="I112" s="10">
        <f>H112*F112</f>
        <v>0</v>
      </c>
      <c r="J112" s="10"/>
      <c r="K112" s="10">
        <f>J112*F112</f>
        <v>0</v>
      </c>
    </row>
    <row r="113" spans="1:11" ht="25.5" x14ac:dyDescent="0.2">
      <c r="A113" s="25" t="s">
        <v>132</v>
      </c>
      <c r="B113" s="25"/>
      <c r="C113" s="26" t="s">
        <v>19</v>
      </c>
      <c r="D113" s="43" t="s">
        <v>203</v>
      </c>
      <c r="E113" s="37"/>
      <c r="F113" s="37">
        <v>16</v>
      </c>
      <c r="G113" s="37" t="s">
        <v>18</v>
      </c>
      <c r="H113" s="35"/>
      <c r="I113" s="10">
        <f>H113*F113</f>
        <v>0</v>
      </c>
      <c r="J113" s="10"/>
      <c r="K113" s="10">
        <f>J113*F113</f>
        <v>0</v>
      </c>
    </row>
    <row r="114" spans="1:11" ht="25.5" x14ac:dyDescent="0.2">
      <c r="A114" s="25" t="s">
        <v>133</v>
      </c>
      <c r="B114" s="25"/>
      <c r="C114" s="26" t="s">
        <v>286</v>
      </c>
      <c r="D114" s="43" t="s">
        <v>203</v>
      </c>
      <c r="E114" s="38"/>
      <c r="F114" s="37">
        <v>5</v>
      </c>
      <c r="G114" s="38" t="s">
        <v>18</v>
      </c>
      <c r="H114" s="35"/>
      <c r="I114" s="10">
        <f t="shared" ref="I114:I118" si="48">H114*F114</f>
        <v>0</v>
      </c>
      <c r="J114" s="35"/>
      <c r="K114" s="10">
        <f t="shared" ref="K114:K118" si="49">J114*F114</f>
        <v>0</v>
      </c>
    </row>
    <row r="115" spans="1:11" ht="25.5" x14ac:dyDescent="0.2">
      <c r="A115" s="25" t="s">
        <v>134</v>
      </c>
      <c r="B115" s="25"/>
      <c r="C115" s="26" t="s">
        <v>22</v>
      </c>
      <c r="D115" s="43" t="s">
        <v>203</v>
      </c>
      <c r="E115" s="6"/>
      <c r="F115" s="6">
        <v>61</v>
      </c>
      <c r="G115" s="6" t="s">
        <v>18</v>
      </c>
      <c r="H115" s="10"/>
      <c r="I115" s="10">
        <f t="shared" si="48"/>
        <v>0</v>
      </c>
      <c r="J115" s="10"/>
      <c r="K115" s="10">
        <f t="shared" si="49"/>
        <v>0</v>
      </c>
    </row>
    <row r="116" spans="1:11" ht="25.5" x14ac:dyDescent="0.2">
      <c r="A116" s="25" t="s">
        <v>135</v>
      </c>
      <c r="B116" s="25"/>
      <c r="C116" s="26" t="s">
        <v>277</v>
      </c>
      <c r="D116" s="43" t="s">
        <v>203</v>
      </c>
      <c r="E116" s="6"/>
      <c r="F116" s="6">
        <v>38</v>
      </c>
      <c r="G116" s="6" t="s">
        <v>18</v>
      </c>
      <c r="H116" s="35"/>
      <c r="I116" s="35">
        <f t="shared" si="48"/>
        <v>0</v>
      </c>
      <c r="J116" s="35"/>
      <c r="K116" s="10">
        <f t="shared" si="49"/>
        <v>0</v>
      </c>
    </row>
    <row r="117" spans="1:11" ht="25.5" x14ac:dyDescent="0.2">
      <c r="A117" s="25" t="s">
        <v>136</v>
      </c>
      <c r="B117" s="25"/>
      <c r="C117" s="26" t="s">
        <v>20</v>
      </c>
      <c r="D117" s="43" t="s">
        <v>203</v>
      </c>
      <c r="E117" s="6"/>
      <c r="F117" s="6">
        <v>39</v>
      </c>
      <c r="G117" s="6" t="s">
        <v>18</v>
      </c>
      <c r="H117" s="35"/>
      <c r="I117" s="35">
        <f t="shared" si="48"/>
        <v>0</v>
      </c>
      <c r="J117" s="35"/>
      <c r="K117" s="10">
        <f t="shared" si="49"/>
        <v>0</v>
      </c>
    </row>
    <row r="118" spans="1:11" ht="25.5" x14ac:dyDescent="0.2">
      <c r="A118" s="25" t="s">
        <v>137</v>
      </c>
      <c r="B118" s="25"/>
      <c r="C118" s="26" t="s">
        <v>56</v>
      </c>
      <c r="D118" s="43" t="s">
        <v>203</v>
      </c>
      <c r="E118" s="37"/>
      <c r="F118" s="37">
        <v>32</v>
      </c>
      <c r="G118" s="37" t="s">
        <v>18</v>
      </c>
      <c r="H118" s="35"/>
      <c r="I118" s="10">
        <f t="shared" si="48"/>
        <v>0</v>
      </c>
      <c r="J118" s="35"/>
      <c r="K118" s="10">
        <f t="shared" si="49"/>
        <v>0</v>
      </c>
    </row>
    <row r="119" spans="1:11" ht="25.5" x14ac:dyDescent="0.2">
      <c r="A119" s="25" t="s">
        <v>138</v>
      </c>
      <c r="B119" s="25"/>
      <c r="C119" s="36" t="s">
        <v>289</v>
      </c>
      <c r="D119" s="43" t="s">
        <v>203</v>
      </c>
      <c r="E119" s="44"/>
      <c r="F119" s="37">
        <v>8</v>
      </c>
      <c r="G119" s="38" t="s">
        <v>18</v>
      </c>
      <c r="H119" s="35"/>
      <c r="I119" s="35">
        <f t="shared" ref="I119:I122" si="50">H119*F119</f>
        <v>0</v>
      </c>
      <c r="J119" s="35"/>
      <c r="K119" s="35">
        <f t="shared" ref="K119:K122" si="51">J119*F119</f>
        <v>0</v>
      </c>
    </row>
    <row r="120" spans="1:11" ht="38.25" x14ac:dyDescent="0.2">
      <c r="A120" s="25" t="s">
        <v>139</v>
      </c>
      <c r="B120" s="25"/>
      <c r="C120" s="36" t="s">
        <v>287</v>
      </c>
      <c r="D120" s="43" t="s">
        <v>202</v>
      </c>
      <c r="E120" s="6"/>
      <c r="F120" s="6">
        <v>36</v>
      </c>
      <c r="G120" s="6" t="s">
        <v>7</v>
      </c>
      <c r="H120" s="10"/>
      <c r="I120" s="35">
        <f t="shared" si="50"/>
        <v>0</v>
      </c>
      <c r="J120" s="10"/>
      <c r="K120" s="35">
        <f t="shared" si="51"/>
        <v>0</v>
      </c>
    </row>
    <row r="121" spans="1:11" ht="38.25" x14ac:dyDescent="0.2">
      <c r="A121" s="25" t="s">
        <v>140</v>
      </c>
      <c r="B121" s="25"/>
      <c r="C121" s="36" t="s">
        <v>288</v>
      </c>
      <c r="D121" s="43" t="s">
        <v>202</v>
      </c>
      <c r="E121" s="6"/>
      <c r="F121" s="6">
        <v>69</v>
      </c>
      <c r="G121" s="6" t="s">
        <v>7</v>
      </c>
      <c r="H121" s="10"/>
      <c r="I121" s="35">
        <f t="shared" si="50"/>
        <v>0</v>
      </c>
      <c r="J121" s="10"/>
      <c r="K121" s="35">
        <f t="shared" si="51"/>
        <v>0</v>
      </c>
    </row>
    <row r="122" spans="1:11" ht="51" x14ac:dyDescent="0.2">
      <c r="A122" s="25" t="s">
        <v>141</v>
      </c>
      <c r="B122" s="25"/>
      <c r="C122" s="26" t="s">
        <v>265</v>
      </c>
      <c r="D122" s="43" t="s">
        <v>203</v>
      </c>
      <c r="E122" s="6"/>
      <c r="F122" s="6">
        <v>114</v>
      </c>
      <c r="G122" s="6" t="s">
        <v>7</v>
      </c>
      <c r="H122" s="10"/>
      <c r="I122" s="10">
        <f t="shared" si="50"/>
        <v>0</v>
      </c>
      <c r="J122" s="10"/>
      <c r="K122" s="10">
        <f t="shared" si="51"/>
        <v>0</v>
      </c>
    </row>
    <row r="123" spans="1:11" ht="40.5" customHeight="1" x14ac:dyDescent="0.2">
      <c r="A123" s="25" t="s">
        <v>142</v>
      </c>
      <c r="B123" s="25"/>
      <c r="C123" s="36" t="s">
        <v>387</v>
      </c>
      <c r="D123" s="43" t="s">
        <v>202</v>
      </c>
      <c r="E123" s="37"/>
      <c r="F123" s="37">
        <v>15</v>
      </c>
      <c r="G123" s="37" t="s">
        <v>18</v>
      </c>
      <c r="H123" s="35"/>
      <c r="I123" s="35">
        <f t="shared" ref="I123" si="52">H123*F123</f>
        <v>0</v>
      </c>
      <c r="J123" s="35"/>
      <c r="K123" s="35">
        <f t="shared" ref="K123" si="53">J123*F123</f>
        <v>0</v>
      </c>
    </row>
    <row r="124" spans="1:11" ht="38.25" customHeight="1" x14ac:dyDescent="0.2">
      <c r="A124" s="25" t="s">
        <v>143</v>
      </c>
      <c r="B124" s="25"/>
      <c r="C124" s="36" t="s">
        <v>388</v>
      </c>
      <c r="D124" s="43" t="s">
        <v>202</v>
      </c>
      <c r="E124" s="37"/>
      <c r="F124" s="37">
        <v>14</v>
      </c>
      <c r="G124" s="37" t="s">
        <v>18</v>
      </c>
      <c r="H124" s="35"/>
      <c r="I124" s="35">
        <f t="shared" ref="I124:I128" si="54">H124*F124</f>
        <v>0</v>
      </c>
      <c r="J124" s="35"/>
      <c r="K124" s="35">
        <f t="shared" ref="K124:K127" si="55">J124*F124</f>
        <v>0</v>
      </c>
    </row>
    <row r="125" spans="1:11" ht="25.5" customHeight="1" x14ac:dyDescent="0.2">
      <c r="A125" s="25" t="s">
        <v>144</v>
      </c>
      <c r="B125" s="25"/>
      <c r="C125" s="36" t="s">
        <v>246</v>
      </c>
      <c r="D125" s="43" t="s">
        <v>202</v>
      </c>
      <c r="E125" s="44"/>
      <c r="F125" s="37">
        <v>12</v>
      </c>
      <c r="G125" s="38" t="s">
        <v>18</v>
      </c>
      <c r="H125" s="35"/>
      <c r="I125" s="35">
        <f t="shared" si="54"/>
        <v>0</v>
      </c>
      <c r="J125" s="35"/>
      <c r="K125" s="35">
        <f t="shared" si="55"/>
        <v>0</v>
      </c>
    </row>
    <row r="126" spans="1:11" x14ac:dyDescent="0.2">
      <c r="A126" s="25" t="s">
        <v>145</v>
      </c>
      <c r="B126" s="25"/>
      <c r="C126" s="36" t="s">
        <v>237</v>
      </c>
      <c r="D126" s="43" t="s">
        <v>202</v>
      </c>
      <c r="E126" s="44"/>
      <c r="F126" s="37">
        <v>5</v>
      </c>
      <c r="G126" s="38" t="s">
        <v>21</v>
      </c>
      <c r="H126" s="35"/>
      <c r="I126" s="35">
        <f t="shared" si="54"/>
        <v>0</v>
      </c>
      <c r="J126" s="35"/>
      <c r="K126" s="35">
        <f t="shared" si="55"/>
        <v>0</v>
      </c>
    </row>
    <row r="127" spans="1:11" ht="25.5" x14ac:dyDescent="0.2">
      <c r="A127" s="25" t="s">
        <v>146</v>
      </c>
      <c r="B127" s="25"/>
      <c r="C127" s="26" t="s">
        <v>238</v>
      </c>
      <c r="D127" s="43" t="s">
        <v>202</v>
      </c>
      <c r="E127" s="44"/>
      <c r="F127" s="6">
        <v>2</v>
      </c>
      <c r="G127" s="6" t="s">
        <v>4</v>
      </c>
      <c r="H127" s="35"/>
      <c r="I127" s="10">
        <f t="shared" si="54"/>
        <v>0</v>
      </c>
      <c r="J127" s="35"/>
      <c r="K127" s="10">
        <f t="shared" si="55"/>
        <v>0</v>
      </c>
    </row>
    <row r="128" spans="1:11" ht="38.25" x14ac:dyDescent="0.2">
      <c r="A128" s="25" t="s">
        <v>147</v>
      </c>
      <c r="B128" s="25"/>
      <c r="C128" s="26" t="s">
        <v>239</v>
      </c>
      <c r="D128" s="43" t="s">
        <v>204</v>
      </c>
      <c r="E128" s="44"/>
      <c r="F128" s="6">
        <v>628</v>
      </c>
      <c r="G128" s="6" t="s">
        <v>21</v>
      </c>
      <c r="H128" s="10"/>
      <c r="I128" s="10">
        <f t="shared" si="54"/>
        <v>0</v>
      </c>
      <c r="J128" s="10"/>
      <c r="K128" s="10">
        <f>J128*F128</f>
        <v>0</v>
      </c>
    </row>
    <row r="129" spans="1:11" x14ac:dyDescent="0.2">
      <c r="A129" s="25" t="s">
        <v>148</v>
      </c>
      <c r="B129" s="25"/>
      <c r="C129" s="36"/>
      <c r="D129" s="43"/>
      <c r="E129" s="44"/>
      <c r="F129" s="37"/>
      <c r="G129" s="37"/>
      <c r="H129" s="35"/>
      <c r="I129" s="35"/>
      <c r="J129" s="35"/>
      <c r="K129" s="35"/>
    </row>
    <row r="130" spans="1:11" x14ac:dyDescent="0.2">
      <c r="A130" s="25" t="s">
        <v>149</v>
      </c>
      <c r="B130" s="25"/>
      <c r="C130" s="36"/>
      <c r="D130" s="43"/>
      <c r="E130" s="44"/>
      <c r="F130" s="37"/>
      <c r="G130" s="37"/>
      <c r="H130" s="35"/>
      <c r="I130" s="35"/>
      <c r="J130" s="35"/>
      <c r="K130" s="35"/>
    </row>
    <row r="131" spans="1:11" x14ac:dyDescent="0.2">
      <c r="A131" s="25" t="s">
        <v>150</v>
      </c>
      <c r="B131" s="25"/>
      <c r="C131" s="22" t="s">
        <v>206</v>
      </c>
      <c r="D131" s="43"/>
      <c r="E131" s="44"/>
      <c r="F131" s="37"/>
      <c r="G131" s="37"/>
      <c r="H131" s="35"/>
      <c r="I131" s="35"/>
      <c r="J131" s="35"/>
      <c r="K131" s="35"/>
    </row>
    <row r="132" spans="1:11" x14ac:dyDescent="0.2">
      <c r="A132" s="25" t="s">
        <v>151</v>
      </c>
      <c r="B132" s="25"/>
      <c r="C132" s="36"/>
      <c r="D132" s="43"/>
      <c r="E132" s="44"/>
      <c r="F132" s="37"/>
      <c r="G132" s="37"/>
      <c r="H132" s="35"/>
      <c r="I132" s="35"/>
      <c r="J132" s="35"/>
      <c r="K132" s="35"/>
    </row>
    <row r="133" spans="1:11" ht="89.25" customHeight="1" x14ac:dyDescent="0.2">
      <c r="A133" s="25" t="s">
        <v>152</v>
      </c>
      <c r="B133" s="25" t="s">
        <v>46</v>
      </c>
      <c r="C133" s="36" t="s">
        <v>216</v>
      </c>
      <c r="D133" s="43" t="s">
        <v>202</v>
      </c>
      <c r="E133" s="44"/>
      <c r="F133" s="37">
        <v>1</v>
      </c>
      <c r="G133" s="38" t="s">
        <v>4</v>
      </c>
      <c r="H133" s="35"/>
      <c r="I133" s="35">
        <f>H133*F133</f>
        <v>0</v>
      </c>
      <c r="J133" s="35"/>
      <c r="K133" s="35">
        <f>J133*F133</f>
        <v>0</v>
      </c>
    </row>
    <row r="134" spans="1:11" ht="105" customHeight="1" x14ac:dyDescent="0.2">
      <c r="A134" s="25" t="s">
        <v>153</v>
      </c>
      <c r="B134" s="25" t="s">
        <v>47</v>
      </c>
      <c r="C134" s="47" t="s">
        <v>376</v>
      </c>
      <c r="D134" s="43" t="s">
        <v>202</v>
      </c>
      <c r="E134" s="44"/>
      <c r="F134" s="37">
        <v>1</v>
      </c>
      <c r="G134" s="38" t="s">
        <v>4</v>
      </c>
      <c r="H134" s="35"/>
      <c r="I134" s="35">
        <f>H134*F134</f>
        <v>0</v>
      </c>
      <c r="J134" s="35"/>
      <c r="K134" s="35">
        <f>J134*F134</f>
        <v>0</v>
      </c>
    </row>
    <row r="135" spans="1:11" ht="38.25" x14ac:dyDescent="0.2">
      <c r="A135" s="25" t="s">
        <v>154</v>
      </c>
      <c r="B135" s="25"/>
      <c r="C135" s="36" t="s">
        <v>236</v>
      </c>
      <c r="D135" s="43" t="s">
        <v>200</v>
      </c>
      <c r="E135" s="44"/>
      <c r="F135" s="37">
        <v>1</v>
      </c>
      <c r="G135" s="38" t="s">
        <v>4</v>
      </c>
      <c r="H135" s="35"/>
      <c r="I135" s="35">
        <f>H135*F135</f>
        <v>0</v>
      </c>
      <c r="J135" s="35"/>
      <c r="K135" s="35">
        <f>J135*F135</f>
        <v>0</v>
      </c>
    </row>
    <row r="136" spans="1:11" ht="76.5" x14ac:dyDescent="0.2">
      <c r="A136" s="25" t="s">
        <v>155</v>
      </c>
      <c r="B136" s="25" t="s">
        <v>48</v>
      </c>
      <c r="C136" s="36" t="s">
        <v>226</v>
      </c>
      <c r="D136" s="38" t="s">
        <v>201</v>
      </c>
      <c r="E136" s="38"/>
      <c r="F136" s="37">
        <v>7</v>
      </c>
      <c r="G136" s="38" t="s">
        <v>4</v>
      </c>
      <c r="H136" s="35"/>
      <c r="I136" s="35">
        <f t="shared" ref="I136:I179" si="56">H136*F136</f>
        <v>0</v>
      </c>
      <c r="J136" s="35"/>
      <c r="K136" s="35">
        <f t="shared" ref="K136:K178" si="57">J136*F136</f>
        <v>0</v>
      </c>
    </row>
    <row r="137" spans="1:11" ht="91.5" customHeight="1" x14ac:dyDescent="0.2">
      <c r="A137" s="25" t="s">
        <v>156</v>
      </c>
      <c r="B137" s="25" t="s">
        <v>49</v>
      </c>
      <c r="C137" s="36" t="s">
        <v>227</v>
      </c>
      <c r="D137" s="38" t="s">
        <v>201</v>
      </c>
      <c r="E137" s="38"/>
      <c r="F137" s="37">
        <v>2</v>
      </c>
      <c r="G137" s="38" t="s">
        <v>4</v>
      </c>
      <c r="H137" s="35"/>
      <c r="I137" s="35">
        <f t="shared" si="56"/>
        <v>0</v>
      </c>
      <c r="J137" s="35"/>
      <c r="K137" s="35">
        <f t="shared" si="57"/>
        <v>0</v>
      </c>
    </row>
    <row r="138" spans="1:11" ht="89.25" x14ac:dyDescent="0.2">
      <c r="A138" s="25" t="s">
        <v>157</v>
      </c>
      <c r="B138" s="25" t="s">
        <v>217</v>
      </c>
      <c r="C138" s="36" t="s">
        <v>230</v>
      </c>
      <c r="D138" s="38" t="s">
        <v>201</v>
      </c>
      <c r="E138" s="38"/>
      <c r="F138" s="37">
        <v>1</v>
      </c>
      <c r="G138" s="38" t="s">
        <v>4</v>
      </c>
      <c r="H138" s="35"/>
      <c r="I138" s="35">
        <f t="shared" si="56"/>
        <v>0</v>
      </c>
      <c r="J138" s="35"/>
      <c r="K138" s="35">
        <f t="shared" si="57"/>
        <v>0</v>
      </c>
    </row>
    <row r="139" spans="1:11" ht="89.25" x14ac:dyDescent="0.2">
      <c r="A139" s="25" t="s">
        <v>158</v>
      </c>
      <c r="B139" s="25" t="s">
        <v>218</v>
      </c>
      <c r="C139" s="36" t="s">
        <v>231</v>
      </c>
      <c r="D139" s="38" t="s">
        <v>199</v>
      </c>
      <c r="E139" s="38"/>
      <c r="F139" s="37">
        <v>1</v>
      </c>
      <c r="G139" s="38" t="s">
        <v>4</v>
      </c>
      <c r="H139" s="35"/>
      <c r="I139" s="35">
        <f t="shared" si="56"/>
        <v>0</v>
      </c>
      <c r="J139" s="35"/>
      <c r="K139" s="35">
        <f t="shared" si="57"/>
        <v>0</v>
      </c>
    </row>
    <row r="140" spans="1:11" ht="89.25" x14ac:dyDescent="0.2">
      <c r="A140" s="25" t="s">
        <v>159</v>
      </c>
      <c r="B140" s="25" t="s">
        <v>219</v>
      </c>
      <c r="C140" s="36" t="s">
        <v>232</v>
      </c>
      <c r="D140" s="38" t="s">
        <v>199</v>
      </c>
      <c r="E140" s="38"/>
      <c r="F140" s="37">
        <v>1</v>
      </c>
      <c r="G140" s="38" t="s">
        <v>4</v>
      </c>
      <c r="H140" s="35"/>
      <c r="I140" s="35">
        <f t="shared" si="56"/>
        <v>0</v>
      </c>
      <c r="J140" s="35"/>
      <c r="K140" s="35">
        <f t="shared" si="57"/>
        <v>0</v>
      </c>
    </row>
    <row r="141" spans="1:11" ht="89.25" x14ac:dyDescent="0.2">
      <c r="A141" s="25" t="s">
        <v>160</v>
      </c>
      <c r="B141" s="25" t="s">
        <v>220</v>
      </c>
      <c r="C141" s="36" t="s">
        <v>233</v>
      </c>
      <c r="D141" s="38" t="s">
        <v>199</v>
      </c>
      <c r="E141" s="38"/>
      <c r="F141" s="37">
        <v>1</v>
      </c>
      <c r="G141" s="38" t="s">
        <v>4</v>
      </c>
      <c r="H141" s="35"/>
      <c r="I141" s="35">
        <f t="shared" si="56"/>
        <v>0</v>
      </c>
      <c r="J141" s="35"/>
      <c r="K141" s="35">
        <f t="shared" si="57"/>
        <v>0</v>
      </c>
    </row>
    <row r="142" spans="1:11" ht="89.25" x14ac:dyDescent="0.2">
      <c r="A142" s="25" t="s">
        <v>161</v>
      </c>
      <c r="B142" s="25" t="s">
        <v>221</v>
      </c>
      <c r="C142" s="36" t="s">
        <v>234</v>
      </c>
      <c r="D142" s="38" t="s">
        <v>199</v>
      </c>
      <c r="E142" s="38"/>
      <c r="F142" s="37">
        <v>1</v>
      </c>
      <c r="G142" s="38" t="s">
        <v>4</v>
      </c>
      <c r="H142" s="35"/>
      <c r="I142" s="35">
        <f t="shared" si="56"/>
        <v>0</v>
      </c>
      <c r="J142" s="35"/>
      <c r="K142" s="35">
        <f t="shared" si="57"/>
        <v>0</v>
      </c>
    </row>
    <row r="143" spans="1:11" ht="89.25" x14ac:dyDescent="0.2">
      <c r="A143" s="25" t="s">
        <v>162</v>
      </c>
      <c r="B143" s="25" t="s">
        <v>222</v>
      </c>
      <c r="C143" s="36" t="s">
        <v>235</v>
      </c>
      <c r="D143" s="38" t="s">
        <v>199</v>
      </c>
      <c r="E143" s="38"/>
      <c r="F143" s="37">
        <v>1</v>
      </c>
      <c r="G143" s="38" t="s">
        <v>4</v>
      </c>
      <c r="H143" s="35"/>
      <c r="I143" s="35">
        <f t="shared" si="56"/>
        <v>0</v>
      </c>
      <c r="J143" s="35"/>
      <c r="K143" s="35">
        <f t="shared" si="57"/>
        <v>0</v>
      </c>
    </row>
    <row r="144" spans="1:11" ht="90" customHeight="1" x14ac:dyDescent="0.2">
      <c r="A144" s="25" t="s">
        <v>163</v>
      </c>
      <c r="B144" s="25" t="s">
        <v>223</v>
      </c>
      <c r="C144" s="36" t="s">
        <v>228</v>
      </c>
      <c r="D144" s="38" t="s">
        <v>201</v>
      </c>
      <c r="E144" s="44"/>
      <c r="F144" s="37">
        <v>1</v>
      </c>
      <c r="G144" s="38" t="s">
        <v>4</v>
      </c>
      <c r="H144" s="35"/>
      <c r="I144" s="35">
        <f t="shared" si="56"/>
        <v>0</v>
      </c>
      <c r="J144" s="35"/>
      <c r="K144" s="35">
        <f t="shared" si="57"/>
        <v>0</v>
      </c>
    </row>
    <row r="145" spans="1:11" ht="89.25" x14ac:dyDescent="0.2">
      <c r="A145" s="25" t="s">
        <v>164</v>
      </c>
      <c r="B145" s="25" t="s">
        <v>224</v>
      </c>
      <c r="C145" s="36" t="s">
        <v>229</v>
      </c>
      <c r="D145" s="38" t="s">
        <v>199</v>
      </c>
      <c r="E145" s="44"/>
      <c r="F145" s="37">
        <v>1</v>
      </c>
      <c r="G145" s="38" t="s">
        <v>4</v>
      </c>
      <c r="H145" s="35"/>
      <c r="I145" s="35">
        <f t="shared" si="56"/>
        <v>0</v>
      </c>
      <c r="J145" s="35"/>
      <c r="K145" s="35">
        <f t="shared" si="57"/>
        <v>0</v>
      </c>
    </row>
    <row r="146" spans="1:11" ht="89.25" x14ac:dyDescent="0.2">
      <c r="A146" s="25" t="s">
        <v>165</v>
      </c>
      <c r="B146" s="25" t="s">
        <v>225</v>
      </c>
      <c r="C146" s="36" t="s">
        <v>229</v>
      </c>
      <c r="D146" s="38" t="s">
        <v>199</v>
      </c>
      <c r="E146" s="44"/>
      <c r="F146" s="37">
        <v>1</v>
      </c>
      <c r="G146" s="38" t="s">
        <v>4</v>
      </c>
      <c r="H146" s="35"/>
      <c r="I146" s="35">
        <f t="shared" ref="I146:I147" si="58">H146*F146</f>
        <v>0</v>
      </c>
      <c r="J146" s="35"/>
      <c r="K146" s="35">
        <f t="shared" ref="K146:K147" si="59">J146*F146</f>
        <v>0</v>
      </c>
    </row>
    <row r="147" spans="1:11" ht="38.25" x14ac:dyDescent="0.2">
      <c r="A147" s="25" t="s">
        <v>166</v>
      </c>
      <c r="B147" s="25"/>
      <c r="C147" s="26" t="s">
        <v>385</v>
      </c>
      <c r="D147" s="43" t="s">
        <v>203</v>
      </c>
      <c r="E147" s="44"/>
      <c r="F147" s="37">
        <v>14</v>
      </c>
      <c r="G147" s="38" t="s">
        <v>4</v>
      </c>
      <c r="H147" s="35"/>
      <c r="I147" s="10">
        <f t="shared" si="58"/>
        <v>0</v>
      </c>
      <c r="J147" s="35"/>
      <c r="K147" s="10">
        <f t="shared" si="59"/>
        <v>0</v>
      </c>
    </row>
    <row r="148" spans="1:11" ht="38.25" x14ac:dyDescent="0.2">
      <c r="A148" s="25" t="s">
        <v>167</v>
      </c>
      <c r="B148" s="25"/>
      <c r="C148" s="26" t="s">
        <v>386</v>
      </c>
      <c r="D148" s="43" t="s">
        <v>203</v>
      </c>
      <c r="E148" s="44"/>
      <c r="F148" s="37">
        <v>2</v>
      </c>
      <c r="G148" s="38" t="s">
        <v>4</v>
      </c>
      <c r="H148" s="35"/>
      <c r="I148" s="10">
        <f t="shared" ref="I148" si="60">H148*F148</f>
        <v>0</v>
      </c>
      <c r="J148" s="35"/>
      <c r="K148" s="10">
        <f t="shared" ref="K148" si="61">J148*F148</f>
        <v>0</v>
      </c>
    </row>
    <row r="149" spans="1:11" ht="51" customHeight="1" x14ac:dyDescent="0.2">
      <c r="A149" s="25" t="s">
        <v>168</v>
      </c>
      <c r="B149" s="25" t="s">
        <v>468</v>
      </c>
      <c r="C149" s="36" t="s">
        <v>424</v>
      </c>
      <c r="D149" s="43" t="s">
        <v>201</v>
      </c>
      <c r="E149" s="38"/>
      <c r="F149" s="37">
        <v>1</v>
      </c>
      <c r="G149" s="38" t="s">
        <v>4</v>
      </c>
      <c r="H149" s="35"/>
      <c r="I149" s="35">
        <f t="shared" si="56"/>
        <v>0</v>
      </c>
      <c r="J149" s="35"/>
      <c r="K149" s="35">
        <f t="shared" si="57"/>
        <v>0</v>
      </c>
    </row>
    <row r="150" spans="1:11" ht="51" customHeight="1" x14ac:dyDescent="0.2">
      <c r="A150" s="25" t="s">
        <v>169</v>
      </c>
      <c r="B150" s="25" t="s">
        <v>469</v>
      </c>
      <c r="C150" s="36" t="s">
        <v>432</v>
      </c>
      <c r="D150" s="43" t="s">
        <v>201</v>
      </c>
      <c r="E150" s="38"/>
      <c r="F150" s="37">
        <v>8</v>
      </c>
      <c r="G150" s="38" t="s">
        <v>4</v>
      </c>
      <c r="H150" s="35"/>
      <c r="I150" s="35">
        <f t="shared" si="56"/>
        <v>0</v>
      </c>
      <c r="J150" s="35"/>
      <c r="K150" s="35">
        <f t="shared" si="57"/>
        <v>0</v>
      </c>
    </row>
    <row r="151" spans="1:11" ht="64.5" customHeight="1" x14ac:dyDescent="0.2">
      <c r="A151" s="25" t="s">
        <v>170</v>
      </c>
      <c r="B151" s="25" t="s">
        <v>470</v>
      </c>
      <c r="C151" s="36" t="s">
        <v>433</v>
      </c>
      <c r="D151" s="43" t="s">
        <v>203</v>
      </c>
      <c r="E151" s="38"/>
      <c r="F151" s="37">
        <v>19</v>
      </c>
      <c r="G151" s="38" t="s">
        <v>4</v>
      </c>
      <c r="H151" s="10"/>
      <c r="I151" s="10">
        <f t="shared" si="56"/>
        <v>0</v>
      </c>
      <c r="J151" s="10"/>
      <c r="K151" s="10">
        <f t="shared" si="57"/>
        <v>0</v>
      </c>
    </row>
    <row r="152" spans="1:11" ht="51" x14ac:dyDescent="0.2">
      <c r="A152" s="25" t="s">
        <v>171</v>
      </c>
      <c r="B152" s="25" t="s">
        <v>471</v>
      </c>
      <c r="C152" s="36" t="s">
        <v>266</v>
      </c>
      <c r="D152" s="38" t="s">
        <v>201</v>
      </c>
      <c r="E152" s="44"/>
      <c r="F152" s="37">
        <v>3</v>
      </c>
      <c r="G152" s="38" t="s">
        <v>4</v>
      </c>
      <c r="H152" s="35"/>
      <c r="I152" s="35">
        <f t="shared" si="56"/>
        <v>0</v>
      </c>
      <c r="J152" s="35"/>
      <c r="K152" s="35">
        <f t="shared" si="57"/>
        <v>0</v>
      </c>
    </row>
    <row r="153" spans="1:11" ht="38.25" x14ac:dyDescent="0.2">
      <c r="A153" s="25" t="s">
        <v>172</v>
      </c>
      <c r="B153" s="25" t="s">
        <v>472</v>
      </c>
      <c r="C153" s="36" t="s">
        <v>267</v>
      </c>
      <c r="D153" s="43" t="s">
        <v>203</v>
      </c>
      <c r="E153" s="38"/>
      <c r="F153" s="37">
        <v>11</v>
      </c>
      <c r="G153" s="38" t="s">
        <v>4</v>
      </c>
      <c r="H153" s="10"/>
      <c r="I153" s="10">
        <f t="shared" si="56"/>
        <v>0</v>
      </c>
      <c r="J153" s="10"/>
      <c r="K153" s="10">
        <f t="shared" si="57"/>
        <v>0</v>
      </c>
    </row>
    <row r="154" spans="1:11" ht="25.5" x14ac:dyDescent="0.2">
      <c r="A154" s="25" t="s">
        <v>173</v>
      </c>
      <c r="B154" s="25" t="s">
        <v>473</v>
      </c>
      <c r="C154" s="36" t="s">
        <v>269</v>
      </c>
      <c r="D154" s="38" t="s">
        <v>201</v>
      </c>
      <c r="E154" s="44"/>
      <c r="F154" s="37">
        <v>1</v>
      </c>
      <c r="G154" s="38" t="s">
        <v>4</v>
      </c>
      <c r="H154" s="35"/>
      <c r="I154" s="35">
        <f t="shared" si="56"/>
        <v>0</v>
      </c>
      <c r="J154" s="35"/>
      <c r="K154" s="35">
        <f t="shared" si="57"/>
        <v>0</v>
      </c>
    </row>
    <row r="155" spans="1:11" ht="38.25" x14ac:dyDescent="0.2">
      <c r="A155" s="25" t="s">
        <v>174</v>
      </c>
      <c r="B155" s="25" t="s">
        <v>474</v>
      </c>
      <c r="C155" s="36" t="s">
        <v>270</v>
      </c>
      <c r="D155" s="43" t="s">
        <v>201</v>
      </c>
      <c r="E155" s="44"/>
      <c r="F155" s="37">
        <v>2</v>
      </c>
      <c r="G155" s="38" t="s">
        <v>4</v>
      </c>
      <c r="H155" s="35"/>
      <c r="I155" s="10">
        <f>H155*F155</f>
        <v>0</v>
      </c>
      <c r="J155" s="35"/>
      <c r="K155" s="35">
        <f>J155*F155</f>
        <v>0</v>
      </c>
    </row>
    <row r="156" spans="1:11" ht="38.25" x14ac:dyDescent="0.2">
      <c r="A156" s="25" t="s">
        <v>175</v>
      </c>
      <c r="B156" s="25" t="s">
        <v>475</v>
      </c>
      <c r="C156" s="36" t="s">
        <v>271</v>
      </c>
      <c r="D156" s="43" t="s">
        <v>199</v>
      </c>
      <c r="E156" s="44"/>
      <c r="F156" s="37">
        <v>1</v>
      </c>
      <c r="G156" s="38" t="s">
        <v>4</v>
      </c>
      <c r="H156" s="35"/>
      <c r="I156" s="35">
        <f t="shared" ref="I156:I171" si="62">H156*F156</f>
        <v>0</v>
      </c>
      <c r="J156" s="35"/>
      <c r="K156" s="35">
        <f t="shared" ref="K156:K171" si="63">J156*F156</f>
        <v>0</v>
      </c>
    </row>
    <row r="157" spans="1:11" ht="38.25" x14ac:dyDescent="0.2">
      <c r="A157" s="25" t="s">
        <v>176</v>
      </c>
      <c r="B157" s="25" t="s">
        <v>476</v>
      </c>
      <c r="C157" s="36" t="s">
        <v>479</v>
      </c>
      <c r="D157" s="43" t="s">
        <v>199</v>
      </c>
      <c r="E157" s="44"/>
      <c r="F157" s="37">
        <v>1</v>
      </c>
      <c r="G157" s="38" t="s">
        <v>4</v>
      </c>
      <c r="H157" s="35"/>
      <c r="I157" s="35">
        <f t="shared" si="62"/>
        <v>0</v>
      </c>
      <c r="J157" s="35"/>
      <c r="K157" s="35">
        <f t="shared" si="63"/>
        <v>0</v>
      </c>
    </row>
    <row r="158" spans="1:11" ht="38.25" x14ac:dyDescent="0.2">
      <c r="A158" s="25" t="s">
        <v>177</v>
      </c>
      <c r="B158" s="25" t="s">
        <v>477</v>
      </c>
      <c r="C158" s="36" t="s">
        <v>272</v>
      </c>
      <c r="D158" s="43" t="s">
        <v>199</v>
      </c>
      <c r="E158" s="44"/>
      <c r="F158" s="37">
        <v>1</v>
      </c>
      <c r="G158" s="38" t="s">
        <v>4</v>
      </c>
      <c r="H158" s="35"/>
      <c r="I158" s="35">
        <f t="shared" si="62"/>
        <v>0</v>
      </c>
      <c r="J158" s="35"/>
      <c r="K158" s="35">
        <f t="shared" si="63"/>
        <v>0</v>
      </c>
    </row>
    <row r="159" spans="1:11" ht="38.25" x14ac:dyDescent="0.2">
      <c r="A159" s="25" t="s">
        <v>178</v>
      </c>
      <c r="B159" s="25" t="s">
        <v>478</v>
      </c>
      <c r="C159" s="36" t="s">
        <v>273</v>
      </c>
      <c r="D159" s="43" t="s">
        <v>201</v>
      </c>
      <c r="E159" s="44"/>
      <c r="F159" s="37">
        <v>1</v>
      </c>
      <c r="G159" s="38" t="s">
        <v>4</v>
      </c>
      <c r="H159" s="35"/>
      <c r="I159" s="35">
        <f t="shared" si="62"/>
        <v>0</v>
      </c>
      <c r="J159" s="35"/>
      <c r="K159" s="35">
        <f t="shared" si="63"/>
        <v>0</v>
      </c>
    </row>
    <row r="160" spans="1:11" ht="38.25" x14ac:dyDescent="0.2">
      <c r="A160" s="25" t="s">
        <v>179</v>
      </c>
      <c r="B160" s="25" t="s">
        <v>480</v>
      </c>
      <c r="C160" s="36" t="s">
        <v>262</v>
      </c>
      <c r="D160" s="43" t="s">
        <v>203</v>
      </c>
      <c r="E160" s="44"/>
      <c r="F160" s="6">
        <v>10</v>
      </c>
      <c r="G160" s="6" t="s">
        <v>4</v>
      </c>
      <c r="H160" s="10"/>
      <c r="I160" s="10">
        <f>H160*F160</f>
        <v>0</v>
      </c>
      <c r="J160" s="10"/>
      <c r="K160" s="10">
        <f>J160*F160</f>
        <v>0</v>
      </c>
    </row>
    <row r="161" spans="1:11" ht="25.5" x14ac:dyDescent="0.2">
      <c r="A161" s="25" t="s">
        <v>180</v>
      </c>
      <c r="B161" s="25"/>
      <c r="C161" s="26" t="s">
        <v>274</v>
      </c>
      <c r="D161" s="43" t="s">
        <v>203</v>
      </c>
      <c r="E161" s="6"/>
      <c r="F161" s="6">
        <v>3</v>
      </c>
      <c r="G161" s="6" t="s">
        <v>18</v>
      </c>
      <c r="H161" s="35"/>
      <c r="I161" s="10">
        <f>H161*F161</f>
        <v>0</v>
      </c>
      <c r="J161" s="10"/>
      <c r="K161" s="10">
        <f>J161*F161</f>
        <v>0</v>
      </c>
    </row>
    <row r="162" spans="1:11" ht="25.5" x14ac:dyDescent="0.2">
      <c r="A162" s="25" t="s">
        <v>483</v>
      </c>
      <c r="B162" s="25"/>
      <c r="C162" s="26" t="s">
        <v>275</v>
      </c>
      <c r="D162" s="43" t="s">
        <v>203</v>
      </c>
      <c r="E162" s="6"/>
      <c r="F162" s="6">
        <v>58</v>
      </c>
      <c r="G162" s="6" t="s">
        <v>18</v>
      </c>
      <c r="H162" s="35"/>
      <c r="I162" s="10">
        <f t="shared" si="62"/>
        <v>0</v>
      </c>
      <c r="J162" s="10"/>
      <c r="K162" s="10">
        <f t="shared" si="63"/>
        <v>0</v>
      </c>
    </row>
    <row r="163" spans="1:11" ht="25.5" x14ac:dyDescent="0.2">
      <c r="A163" s="25" t="s">
        <v>181</v>
      </c>
      <c r="B163" s="25"/>
      <c r="C163" s="26" t="s">
        <v>258</v>
      </c>
      <c r="D163" s="43" t="s">
        <v>203</v>
      </c>
      <c r="E163" s="38"/>
      <c r="F163" s="37">
        <v>70</v>
      </c>
      <c r="G163" s="38" t="s">
        <v>7</v>
      </c>
      <c r="H163" s="35"/>
      <c r="I163" s="10">
        <f t="shared" si="62"/>
        <v>0</v>
      </c>
      <c r="J163" s="35"/>
      <c r="K163" s="10">
        <f t="shared" si="63"/>
        <v>0</v>
      </c>
    </row>
    <row r="164" spans="1:11" ht="25.5" x14ac:dyDescent="0.2">
      <c r="A164" s="25" t="s">
        <v>182</v>
      </c>
      <c r="B164" s="25"/>
      <c r="C164" s="26" t="s">
        <v>51</v>
      </c>
      <c r="D164" s="43" t="s">
        <v>203</v>
      </c>
      <c r="E164" s="37"/>
      <c r="F164" s="37">
        <v>13</v>
      </c>
      <c r="G164" s="37" t="s">
        <v>18</v>
      </c>
      <c r="H164" s="35"/>
      <c r="I164" s="10">
        <f>H164*F164</f>
        <v>0</v>
      </c>
      <c r="J164" s="10"/>
      <c r="K164" s="10">
        <f>J164*F164</f>
        <v>0</v>
      </c>
    </row>
    <row r="165" spans="1:11" ht="25.5" x14ac:dyDescent="0.2">
      <c r="A165" s="25" t="s">
        <v>183</v>
      </c>
      <c r="B165" s="25"/>
      <c r="C165" s="26" t="s">
        <v>19</v>
      </c>
      <c r="D165" s="43" t="s">
        <v>203</v>
      </c>
      <c r="E165" s="37"/>
      <c r="F165" s="37">
        <v>11</v>
      </c>
      <c r="G165" s="37" t="s">
        <v>18</v>
      </c>
      <c r="H165" s="35"/>
      <c r="I165" s="10">
        <f>H165*F165</f>
        <v>0</v>
      </c>
      <c r="J165" s="10"/>
      <c r="K165" s="10">
        <f>J165*F165</f>
        <v>0</v>
      </c>
    </row>
    <row r="166" spans="1:11" ht="25.5" x14ac:dyDescent="0.2">
      <c r="A166" s="25" t="s">
        <v>184</v>
      </c>
      <c r="B166" s="25"/>
      <c r="C166" s="26" t="s">
        <v>22</v>
      </c>
      <c r="D166" s="43" t="s">
        <v>203</v>
      </c>
      <c r="E166" s="6"/>
      <c r="F166" s="6">
        <v>25</v>
      </c>
      <c r="G166" s="6" t="s">
        <v>18</v>
      </c>
      <c r="H166" s="10"/>
      <c r="I166" s="10">
        <f t="shared" ref="I166:I167" si="64">H166*F166</f>
        <v>0</v>
      </c>
      <c r="J166" s="10"/>
      <c r="K166" s="10">
        <f t="shared" ref="K166:K167" si="65">J166*F166</f>
        <v>0</v>
      </c>
    </row>
    <row r="167" spans="1:11" ht="25.5" x14ac:dyDescent="0.2">
      <c r="A167" s="25" t="s">
        <v>185</v>
      </c>
      <c r="B167" s="25"/>
      <c r="C167" s="26" t="s">
        <v>277</v>
      </c>
      <c r="D167" s="43" t="s">
        <v>203</v>
      </c>
      <c r="E167" s="6"/>
      <c r="F167" s="6">
        <v>10</v>
      </c>
      <c r="G167" s="6" t="s">
        <v>18</v>
      </c>
      <c r="H167" s="35"/>
      <c r="I167" s="35">
        <f t="shared" si="64"/>
        <v>0</v>
      </c>
      <c r="J167" s="35"/>
      <c r="K167" s="10">
        <f t="shared" si="65"/>
        <v>0</v>
      </c>
    </row>
    <row r="168" spans="1:11" ht="25.5" x14ac:dyDescent="0.2">
      <c r="A168" s="25" t="s">
        <v>186</v>
      </c>
      <c r="B168" s="25"/>
      <c r="C168" s="26" t="s">
        <v>20</v>
      </c>
      <c r="D168" s="43" t="s">
        <v>203</v>
      </c>
      <c r="E168" s="6"/>
      <c r="F168" s="6">
        <v>26</v>
      </c>
      <c r="G168" s="6" t="s">
        <v>18</v>
      </c>
      <c r="H168" s="35"/>
      <c r="I168" s="35">
        <f t="shared" ref="I168" si="66">H168*F168</f>
        <v>0</v>
      </c>
      <c r="J168" s="35"/>
      <c r="K168" s="10">
        <f t="shared" ref="K168" si="67">J168*F168</f>
        <v>0</v>
      </c>
    </row>
    <row r="169" spans="1:11" ht="25.5" x14ac:dyDescent="0.2">
      <c r="A169" s="25" t="s">
        <v>187</v>
      </c>
      <c r="B169" s="25"/>
      <c r="C169" s="26" t="s">
        <v>56</v>
      </c>
      <c r="D169" s="43" t="s">
        <v>203</v>
      </c>
      <c r="E169" s="37"/>
      <c r="F169" s="37">
        <v>10</v>
      </c>
      <c r="G169" s="37" t="s">
        <v>18</v>
      </c>
      <c r="H169" s="35"/>
      <c r="I169" s="10">
        <f t="shared" ref="I169" si="68">H169*F169</f>
        <v>0</v>
      </c>
      <c r="J169" s="35"/>
      <c r="K169" s="10">
        <f t="shared" ref="K169" si="69">J169*F169</f>
        <v>0</v>
      </c>
    </row>
    <row r="170" spans="1:11" ht="25.5" x14ac:dyDescent="0.2">
      <c r="A170" s="25" t="s">
        <v>188</v>
      </c>
      <c r="B170" s="25"/>
      <c r="C170" s="26" t="s">
        <v>276</v>
      </c>
      <c r="D170" s="43" t="s">
        <v>203</v>
      </c>
      <c r="E170" s="6"/>
      <c r="F170" s="6">
        <v>118</v>
      </c>
      <c r="G170" s="6" t="s">
        <v>7</v>
      </c>
      <c r="H170" s="10"/>
      <c r="I170" s="10">
        <f t="shared" si="62"/>
        <v>0</v>
      </c>
      <c r="J170" s="10"/>
      <c r="K170" s="10">
        <f t="shared" si="63"/>
        <v>0</v>
      </c>
    </row>
    <row r="171" spans="1:11" ht="51" x14ac:dyDescent="0.2">
      <c r="A171" s="25" t="s">
        <v>189</v>
      </c>
      <c r="B171" s="25"/>
      <c r="C171" s="26" t="s">
        <v>265</v>
      </c>
      <c r="D171" s="43" t="s">
        <v>203</v>
      </c>
      <c r="E171" s="6"/>
      <c r="F171" s="6">
        <v>66</v>
      </c>
      <c r="G171" s="6" t="s">
        <v>7</v>
      </c>
      <c r="H171" s="10"/>
      <c r="I171" s="10">
        <f t="shared" si="62"/>
        <v>0</v>
      </c>
      <c r="J171" s="10"/>
      <c r="K171" s="10">
        <f t="shared" si="63"/>
        <v>0</v>
      </c>
    </row>
    <row r="172" spans="1:11" ht="38.25" customHeight="1" x14ac:dyDescent="0.2">
      <c r="A172" s="25" t="s">
        <v>190</v>
      </c>
      <c r="B172" s="25"/>
      <c r="C172" s="36" t="s">
        <v>392</v>
      </c>
      <c r="D172" s="43" t="s">
        <v>202</v>
      </c>
      <c r="E172" s="37"/>
      <c r="F172" s="37">
        <v>103</v>
      </c>
      <c r="G172" s="37" t="s">
        <v>18</v>
      </c>
      <c r="H172" s="35"/>
      <c r="I172" s="35">
        <f t="shared" si="56"/>
        <v>0</v>
      </c>
      <c r="J172" s="35"/>
      <c r="K172" s="35">
        <f t="shared" si="57"/>
        <v>0</v>
      </c>
    </row>
    <row r="173" spans="1:11" ht="39" customHeight="1" x14ac:dyDescent="0.2">
      <c r="A173" s="25" t="s">
        <v>191</v>
      </c>
      <c r="B173" s="25"/>
      <c r="C173" s="36" t="s">
        <v>391</v>
      </c>
      <c r="D173" s="43" t="s">
        <v>202</v>
      </c>
      <c r="E173" s="37"/>
      <c r="F173" s="37">
        <v>114</v>
      </c>
      <c r="G173" s="37" t="s">
        <v>18</v>
      </c>
      <c r="H173" s="35"/>
      <c r="I173" s="35">
        <f t="shared" ref="I173:I174" si="70">H173*F173</f>
        <v>0</v>
      </c>
      <c r="J173" s="35"/>
      <c r="K173" s="35">
        <f t="shared" ref="K173:K174" si="71">J173*F173</f>
        <v>0</v>
      </c>
    </row>
    <row r="174" spans="1:11" ht="38.25" customHeight="1" x14ac:dyDescent="0.2">
      <c r="A174" s="25" t="s">
        <v>192</v>
      </c>
      <c r="B174" s="25"/>
      <c r="C174" s="36" t="s">
        <v>390</v>
      </c>
      <c r="D174" s="43" t="s">
        <v>202</v>
      </c>
      <c r="E174" s="37"/>
      <c r="F174" s="37">
        <v>37</v>
      </c>
      <c r="G174" s="37" t="s">
        <v>18</v>
      </c>
      <c r="H174" s="35"/>
      <c r="I174" s="35">
        <f t="shared" si="70"/>
        <v>0</v>
      </c>
      <c r="J174" s="35"/>
      <c r="K174" s="35">
        <f t="shared" si="71"/>
        <v>0</v>
      </c>
    </row>
    <row r="175" spans="1:11" ht="38.25" customHeight="1" x14ac:dyDescent="0.2">
      <c r="A175" s="25" t="s">
        <v>193</v>
      </c>
      <c r="B175" s="25"/>
      <c r="C175" s="36" t="s">
        <v>389</v>
      </c>
      <c r="D175" s="43" t="s">
        <v>202</v>
      </c>
      <c r="E175" s="37"/>
      <c r="F175" s="37">
        <v>29</v>
      </c>
      <c r="G175" s="37" t="s">
        <v>18</v>
      </c>
      <c r="H175" s="35"/>
      <c r="I175" s="35">
        <f t="shared" ref="I175" si="72">H175*F175</f>
        <v>0</v>
      </c>
      <c r="J175" s="35"/>
      <c r="K175" s="35">
        <f t="shared" ref="K175" si="73">J175*F175</f>
        <v>0</v>
      </c>
    </row>
    <row r="176" spans="1:11" x14ac:dyDescent="0.2">
      <c r="A176" s="25" t="s">
        <v>194</v>
      </c>
      <c r="B176" s="25"/>
      <c r="C176" s="36" t="s">
        <v>237</v>
      </c>
      <c r="D176" s="43" t="s">
        <v>202</v>
      </c>
      <c r="E176" s="44"/>
      <c r="F176" s="37">
        <v>18</v>
      </c>
      <c r="G176" s="38" t="s">
        <v>21</v>
      </c>
      <c r="H176" s="35"/>
      <c r="I176" s="35">
        <f t="shared" si="56"/>
        <v>0</v>
      </c>
      <c r="J176" s="35"/>
      <c r="K176" s="35">
        <f t="shared" si="57"/>
        <v>0</v>
      </c>
    </row>
    <row r="177" spans="1:11" ht="25.5" x14ac:dyDescent="0.2">
      <c r="A177" s="25" t="s">
        <v>195</v>
      </c>
      <c r="B177" s="25"/>
      <c r="C177" s="26" t="s">
        <v>238</v>
      </c>
      <c r="D177" s="43" t="s">
        <v>202</v>
      </c>
      <c r="E177" s="44"/>
      <c r="F177" s="6">
        <v>2</v>
      </c>
      <c r="G177" s="6" t="s">
        <v>4</v>
      </c>
      <c r="H177" s="35"/>
      <c r="I177" s="10">
        <f t="shared" si="56"/>
        <v>0</v>
      </c>
      <c r="J177" s="35"/>
      <c r="K177" s="10">
        <f t="shared" si="57"/>
        <v>0</v>
      </c>
    </row>
    <row r="178" spans="1:11" ht="25.5" customHeight="1" x14ac:dyDescent="0.2">
      <c r="A178" s="25" t="s">
        <v>196</v>
      </c>
      <c r="B178" s="25"/>
      <c r="C178" s="36" t="s">
        <v>246</v>
      </c>
      <c r="D178" s="43" t="s">
        <v>202</v>
      </c>
      <c r="E178" s="44"/>
      <c r="F178" s="37">
        <v>24</v>
      </c>
      <c r="G178" s="38" t="s">
        <v>18</v>
      </c>
      <c r="H178" s="35"/>
      <c r="I178" s="35">
        <f t="shared" si="56"/>
        <v>0</v>
      </c>
      <c r="J178" s="35"/>
      <c r="K178" s="35">
        <f t="shared" si="57"/>
        <v>0</v>
      </c>
    </row>
    <row r="179" spans="1:11" ht="38.25" x14ac:dyDescent="0.2">
      <c r="A179" s="25" t="s">
        <v>197</v>
      </c>
      <c r="B179" s="25"/>
      <c r="C179" s="26" t="s">
        <v>239</v>
      </c>
      <c r="D179" s="43" t="s">
        <v>204</v>
      </c>
      <c r="E179" s="44"/>
      <c r="F179" s="6">
        <v>368</v>
      </c>
      <c r="G179" s="6" t="s">
        <v>21</v>
      </c>
      <c r="H179" s="10"/>
      <c r="I179" s="10">
        <f t="shared" si="56"/>
        <v>0</v>
      </c>
      <c r="J179" s="10"/>
      <c r="K179" s="10">
        <f>J179*F179</f>
        <v>0</v>
      </c>
    </row>
    <row r="180" spans="1:11" x14ac:dyDescent="0.2">
      <c r="A180" s="25" t="s">
        <v>198</v>
      </c>
      <c r="B180" s="25"/>
      <c r="C180" s="36"/>
      <c r="D180" s="43"/>
      <c r="E180" s="44"/>
      <c r="F180" s="37"/>
      <c r="G180" s="37"/>
      <c r="H180" s="35"/>
      <c r="I180" s="35"/>
      <c r="J180" s="35"/>
      <c r="K180" s="35"/>
    </row>
    <row r="181" spans="1:11" x14ac:dyDescent="0.2">
      <c r="A181" s="25" t="s">
        <v>310</v>
      </c>
      <c r="B181" s="25"/>
      <c r="C181" s="36"/>
      <c r="D181" s="43"/>
      <c r="E181" s="44"/>
      <c r="F181" s="37"/>
      <c r="G181" s="37"/>
      <c r="H181" s="35"/>
      <c r="I181" s="35"/>
      <c r="J181" s="35"/>
      <c r="K181" s="35"/>
    </row>
    <row r="182" spans="1:11" x14ac:dyDescent="0.2">
      <c r="A182" s="25" t="s">
        <v>311</v>
      </c>
      <c r="B182" s="25"/>
      <c r="C182" s="22" t="s">
        <v>207</v>
      </c>
      <c r="D182" s="43"/>
      <c r="E182" s="44"/>
      <c r="F182" s="37"/>
      <c r="G182" s="37"/>
      <c r="H182" s="35"/>
      <c r="I182" s="35"/>
      <c r="J182" s="35"/>
      <c r="K182" s="35"/>
    </row>
    <row r="183" spans="1:11" x14ac:dyDescent="0.2">
      <c r="A183" s="25" t="s">
        <v>484</v>
      </c>
      <c r="B183" s="25"/>
      <c r="C183" s="36"/>
      <c r="D183" s="43"/>
      <c r="E183" s="44"/>
      <c r="F183" s="37"/>
      <c r="G183" s="37"/>
      <c r="H183" s="35"/>
      <c r="I183" s="35"/>
      <c r="J183" s="35"/>
      <c r="K183" s="35"/>
    </row>
    <row r="184" spans="1:11" ht="129.75" customHeight="1" x14ac:dyDescent="0.2">
      <c r="A184" s="25" t="s">
        <v>312</v>
      </c>
      <c r="B184" s="25" t="s">
        <v>38</v>
      </c>
      <c r="C184" s="36" t="s">
        <v>253</v>
      </c>
      <c r="D184" s="43" t="s">
        <v>201</v>
      </c>
      <c r="E184" s="44"/>
      <c r="F184" s="37">
        <v>1</v>
      </c>
      <c r="G184" s="38" t="s">
        <v>4</v>
      </c>
      <c r="H184" s="10"/>
      <c r="I184" s="10">
        <f t="shared" ref="I184:I191" si="74">H184*F184</f>
        <v>0</v>
      </c>
      <c r="J184" s="10"/>
      <c r="K184" s="10">
        <f t="shared" ref="K184:K191" si="75">J184*F184</f>
        <v>0</v>
      </c>
    </row>
    <row r="185" spans="1:11" ht="129.75" customHeight="1" x14ac:dyDescent="0.2">
      <c r="A185" s="25" t="s">
        <v>313</v>
      </c>
      <c r="B185" s="25" t="s">
        <v>39</v>
      </c>
      <c r="C185" s="36" t="s">
        <v>254</v>
      </c>
      <c r="D185" s="43" t="s">
        <v>201</v>
      </c>
      <c r="E185" s="44"/>
      <c r="F185" s="37">
        <v>1</v>
      </c>
      <c r="G185" s="38" t="s">
        <v>4</v>
      </c>
      <c r="H185" s="10"/>
      <c r="I185" s="10">
        <f t="shared" si="74"/>
        <v>0</v>
      </c>
      <c r="J185" s="10"/>
      <c r="K185" s="10">
        <f t="shared" si="75"/>
        <v>0</v>
      </c>
    </row>
    <row r="186" spans="1:11" ht="129.75" customHeight="1" x14ac:dyDescent="0.2">
      <c r="A186" s="25" t="s">
        <v>314</v>
      </c>
      <c r="B186" s="25" t="s">
        <v>40</v>
      </c>
      <c r="C186" s="36" t="s">
        <v>254</v>
      </c>
      <c r="D186" s="43" t="s">
        <v>201</v>
      </c>
      <c r="E186" s="44"/>
      <c r="F186" s="37">
        <v>1</v>
      </c>
      <c r="G186" s="38" t="s">
        <v>4</v>
      </c>
      <c r="H186" s="10"/>
      <c r="I186" s="10">
        <f t="shared" si="74"/>
        <v>0</v>
      </c>
      <c r="J186" s="10"/>
      <c r="K186" s="10">
        <f t="shared" si="75"/>
        <v>0</v>
      </c>
    </row>
    <row r="187" spans="1:11" ht="129.75" customHeight="1" x14ac:dyDescent="0.2">
      <c r="A187" s="25" t="s">
        <v>315</v>
      </c>
      <c r="B187" s="25" t="s">
        <v>41</v>
      </c>
      <c r="C187" s="36" t="s">
        <v>252</v>
      </c>
      <c r="D187" s="43" t="s">
        <v>201</v>
      </c>
      <c r="E187" s="44"/>
      <c r="F187" s="37">
        <v>1</v>
      </c>
      <c r="G187" s="38" t="s">
        <v>4</v>
      </c>
      <c r="H187" s="10"/>
      <c r="I187" s="10">
        <f t="shared" si="74"/>
        <v>0</v>
      </c>
      <c r="J187" s="10"/>
      <c r="K187" s="10">
        <f t="shared" si="75"/>
        <v>0</v>
      </c>
    </row>
    <row r="188" spans="1:11" ht="127.5" x14ac:dyDescent="0.2">
      <c r="A188" s="25" t="s">
        <v>316</v>
      </c>
      <c r="B188" s="25" t="s">
        <v>42</v>
      </c>
      <c r="C188" s="36" t="s">
        <v>254</v>
      </c>
      <c r="D188" s="43" t="s">
        <v>201</v>
      </c>
      <c r="E188" s="44"/>
      <c r="F188" s="37">
        <v>1</v>
      </c>
      <c r="G188" s="38" t="s">
        <v>4</v>
      </c>
      <c r="H188" s="10"/>
      <c r="I188" s="10">
        <f t="shared" si="74"/>
        <v>0</v>
      </c>
      <c r="J188" s="10"/>
      <c r="K188" s="10">
        <f t="shared" si="75"/>
        <v>0</v>
      </c>
    </row>
    <row r="189" spans="1:11" ht="129.75" customHeight="1" x14ac:dyDescent="0.2">
      <c r="A189" s="25" t="s">
        <v>317</v>
      </c>
      <c r="B189" s="25" t="s">
        <v>43</v>
      </c>
      <c r="C189" s="36" t="s">
        <v>254</v>
      </c>
      <c r="D189" s="43" t="s">
        <v>199</v>
      </c>
      <c r="E189" s="44"/>
      <c r="F189" s="37">
        <v>1</v>
      </c>
      <c r="G189" s="38" t="s">
        <v>4</v>
      </c>
      <c r="H189" s="10"/>
      <c r="I189" s="10">
        <f t="shared" si="74"/>
        <v>0</v>
      </c>
      <c r="J189" s="10"/>
      <c r="K189" s="10">
        <f t="shared" si="75"/>
        <v>0</v>
      </c>
    </row>
    <row r="190" spans="1:11" ht="129.75" customHeight="1" x14ac:dyDescent="0.2">
      <c r="A190" s="25" t="s">
        <v>318</v>
      </c>
      <c r="B190" s="25" t="s">
        <v>44</v>
      </c>
      <c r="C190" s="36" t="s">
        <v>255</v>
      </c>
      <c r="D190" s="43" t="s">
        <v>199</v>
      </c>
      <c r="E190" s="44"/>
      <c r="F190" s="37">
        <v>1</v>
      </c>
      <c r="G190" s="38" t="s">
        <v>4</v>
      </c>
      <c r="H190" s="10"/>
      <c r="I190" s="10">
        <f t="shared" si="74"/>
        <v>0</v>
      </c>
      <c r="J190" s="10"/>
      <c r="K190" s="10">
        <f t="shared" si="75"/>
        <v>0</v>
      </c>
    </row>
    <row r="191" spans="1:11" ht="132" customHeight="1" x14ac:dyDescent="0.2">
      <c r="A191" s="25" t="s">
        <v>319</v>
      </c>
      <c r="B191" s="25" t="s">
        <v>45</v>
      </c>
      <c r="C191" s="36" t="s">
        <v>255</v>
      </c>
      <c r="D191" s="43" t="s">
        <v>199</v>
      </c>
      <c r="E191" s="44"/>
      <c r="F191" s="37">
        <v>1</v>
      </c>
      <c r="G191" s="38" t="s">
        <v>4</v>
      </c>
      <c r="H191" s="10"/>
      <c r="I191" s="10">
        <f t="shared" si="74"/>
        <v>0</v>
      </c>
      <c r="J191" s="10"/>
      <c r="K191" s="10">
        <f t="shared" si="75"/>
        <v>0</v>
      </c>
    </row>
    <row r="192" spans="1:11" ht="25.5" x14ac:dyDescent="0.2">
      <c r="A192" s="25" t="s">
        <v>320</v>
      </c>
      <c r="B192" s="25" t="s">
        <v>403</v>
      </c>
      <c r="C192" s="26" t="s">
        <v>400</v>
      </c>
      <c r="D192" s="43" t="s">
        <v>203</v>
      </c>
      <c r="E192" s="44"/>
      <c r="F192" s="6">
        <v>15</v>
      </c>
      <c r="G192" s="6" t="s">
        <v>4</v>
      </c>
      <c r="H192" s="35"/>
      <c r="I192" s="10">
        <f t="shared" ref="I192" si="76">H192*F192</f>
        <v>0</v>
      </c>
      <c r="J192" s="10"/>
      <c r="K192" s="10">
        <f t="shared" ref="K192" si="77">J192*F192</f>
        <v>0</v>
      </c>
    </row>
    <row r="193" spans="1:11" ht="38.25" x14ac:dyDescent="0.2">
      <c r="A193" s="25" t="s">
        <v>321</v>
      </c>
      <c r="B193" s="25" t="s">
        <v>404</v>
      </c>
      <c r="C193" s="36" t="s">
        <v>262</v>
      </c>
      <c r="D193" s="43" t="s">
        <v>203</v>
      </c>
      <c r="E193" s="44"/>
      <c r="F193" s="6">
        <v>10</v>
      </c>
      <c r="G193" s="6" t="s">
        <v>4</v>
      </c>
      <c r="H193" s="10"/>
      <c r="I193" s="10">
        <f>H193*F193</f>
        <v>0</v>
      </c>
      <c r="J193" s="10"/>
      <c r="K193" s="10">
        <f>J193*F193</f>
        <v>0</v>
      </c>
    </row>
    <row r="194" spans="1:11" ht="38.25" x14ac:dyDescent="0.2">
      <c r="A194" s="25" t="s">
        <v>322</v>
      </c>
      <c r="B194" s="25" t="s">
        <v>405</v>
      </c>
      <c r="C194" s="36" t="s">
        <v>263</v>
      </c>
      <c r="D194" s="43" t="s">
        <v>201</v>
      </c>
      <c r="E194" s="44"/>
      <c r="F194" s="37">
        <v>2</v>
      </c>
      <c r="G194" s="38" t="s">
        <v>4</v>
      </c>
      <c r="H194" s="35"/>
      <c r="I194" s="10">
        <f>H194*F194</f>
        <v>0</v>
      </c>
      <c r="J194" s="35"/>
      <c r="K194" s="35">
        <f>J194*F194</f>
        <v>0</v>
      </c>
    </row>
    <row r="195" spans="1:11" ht="38.25" x14ac:dyDescent="0.2">
      <c r="A195" s="25" t="s">
        <v>323</v>
      </c>
      <c r="B195" s="25" t="s">
        <v>406</v>
      </c>
      <c r="C195" s="36" t="s">
        <v>260</v>
      </c>
      <c r="D195" s="43" t="s">
        <v>201</v>
      </c>
      <c r="E195" s="44"/>
      <c r="F195" s="6">
        <v>1</v>
      </c>
      <c r="G195" s="6" t="s">
        <v>4</v>
      </c>
      <c r="H195" s="10"/>
      <c r="I195" s="10">
        <f t="shared" ref="I195" si="78">H195*F195</f>
        <v>0</v>
      </c>
      <c r="J195" s="10"/>
      <c r="K195" s="10">
        <f t="shared" ref="K195" si="79">J195*F195</f>
        <v>0</v>
      </c>
    </row>
    <row r="196" spans="1:11" ht="25.5" x14ac:dyDescent="0.2">
      <c r="A196" s="25" t="s">
        <v>324</v>
      </c>
      <c r="B196" s="25" t="s">
        <v>407</v>
      </c>
      <c r="C196" s="36" t="s">
        <v>257</v>
      </c>
      <c r="D196" s="43" t="s">
        <v>199</v>
      </c>
      <c r="E196" s="44"/>
      <c r="F196" s="6">
        <v>3</v>
      </c>
      <c r="G196" s="6" t="s">
        <v>4</v>
      </c>
      <c r="H196" s="10"/>
      <c r="I196" s="10">
        <f t="shared" ref="I196" si="80">H196*F196</f>
        <v>0</v>
      </c>
      <c r="J196" s="10"/>
      <c r="K196" s="10">
        <f t="shared" ref="K196" si="81">J196*F196</f>
        <v>0</v>
      </c>
    </row>
    <row r="197" spans="1:11" ht="25.5" x14ac:dyDescent="0.2">
      <c r="A197" s="25" t="s">
        <v>325</v>
      </c>
      <c r="B197" s="25" t="s">
        <v>408</v>
      </c>
      <c r="C197" s="36" t="s">
        <v>261</v>
      </c>
      <c r="D197" s="43" t="s">
        <v>201</v>
      </c>
      <c r="E197" s="44"/>
      <c r="F197" s="6">
        <v>1</v>
      </c>
      <c r="G197" s="6" t="s">
        <v>4</v>
      </c>
      <c r="H197" s="10"/>
      <c r="I197" s="10">
        <f t="shared" ref="I197:I201" si="82">H197*F197</f>
        <v>0</v>
      </c>
      <c r="J197" s="10"/>
      <c r="K197" s="10">
        <f t="shared" ref="K197:K201" si="83">J197*F197</f>
        <v>0</v>
      </c>
    </row>
    <row r="198" spans="1:11" ht="38.25" x14ac:dyDescent="0.2">
      <c r="A198" s="25" t="s">
        <v>326</v>
      </c>
      <c r="B198" s="25" t="s">
        <v>409</v>
      </c>
      <c r="C198" s="36" t="s">
        <v>412</v>
      </c>
      <c r="D198" s="43" t="s">
        <v>203</v>
      </c>
      <c r="E198" s="44"/>
      <c r="F198" s="6">
        <v>2</v>
      </c>
      <c r="G198" s="6" t="s">
        <v>4</v>
      </c>
      <c r="H198" s="10"/>
      <c r="I198" s="10">
        <f>H198*F198</f>
        <v>0</v>
      </c>
      <c r="J198" s="10"/>
      <c r="K198" s="10">
        <f>J198*F198</f>
        <v>0</v>
      </c>
    </row>
    <row r="199" spans="1:11" ht="51" customHeight="1" x14ac:dyDescent="0.2">
      <c r="A199" s="25" t="s">
        <v>327</v>
      </c>
      <c r="B199" s="25" t="s">
        <v>410</v>
      </c>
      <c r="C199" s="36" t="s">
        <v>411</v>
      </c>
      <c r="D199" s="43" t="s">
        <v>203</v>
      </c>
      <c r="E199" s="44"/>
      <c r="F199" s="6">
        <v>1</v>
      </c>
      <c r="G199" s="6" t="s">
        <v>4</v>
      </c>
      <c r="H199" s="10"/>
      <c r="I199" s="10">
        <f>H199*F199</f>
        <v>0</v>
      </c>
      <c r="J199" s="10"/>
      <c r="K199" s="10">
        <f>J199*F199</f>
        <v>0</v>
      </c>
    </row>
    <row r="200" spans="1:11" ht="25.5" x14ac:dyDescent="0.2">
      <c r="A200" s="25" t="s">
        <v>328</v>
      </c>
      <c r="B200" s="25"/>
      <c r="C200" s="26" t="s">
        <v>256</v>
      </c>
      <c r="D200" s="43" t="s">
        <v>203</v>
      </c>
      <c r="E200" s="44"/>
      <c r="F200" s="6">
        <v>26</v>
      </c>
      <c r="G200" s="6" t="s">
        <v>18</v>
      </c>
      <c r="H200" s="35"/>
      <c r="I200" s="10">
        <f t="shared" si="82"/>
        <v>0</v>
      </c>
      <c r="J200" s="10"/>
      <c r="K200" s="10">
        <f t="shared" si="83"/>
        <v>0</v>
      </c>
    </row>
    <row r="201" spans="1:11" ht="25.5" x14ac:dyDescent="0.2">
      <c r="A201" s="25" t="s">
        <v>329</v>
      </c>
      <c r="B201" s="25"/>
      <c r="C201" s="26" t="s">
        <v>258</v>
      </c>
      <c r="D201" s="43" t="s">
        <v>203</v>
      </c>
      <c r="E201" s="38"/>
      <c r="F201" s="37">
        <v>5</v>
      </c>
      <c r="G201" s="38" t="s">
        <v>7</v>
      </c>
      <c r="H201" s="35"/>
      <c r="I201" s="10">
        <f t="shared" si="82"/>
        <v>0</v>
      </c>
      <c r="J201" s="35"/>
      <c r="K201" s="10">
        <f t="shared" si="83"/>
        <v>0</v>
      </c>
    </row>
    <row r="202" spans="1:11" ht="25.5" x14ac:dyDescent="0.2">
      <c r="A202" s="25" t="s">
        <v>330</v>
      </c>
      <c r="B202" s="25"/>
      <c r="C202" s="26" t="s">
        <v>50</v>
      </c>
      <c r="D202" s="43" t="s">
        <v>203</v>
      </c>
      <c r="E202" s="37"/>
      <c r="F202" s="37">
        <v>29</v>
      </c>
      <c r="G202" s="37" t="s">
        <v>18</v>
      </c>
      <c r="H202" s="35"/>
      <c r="I202" s="10">
        <f>H202*F202</f>
        <v>0</v>
      </c>
      <c r="J202" s="10"/>
      <c r="K202" s="10">
        <f>J202*F202</f>
        <v>0</v>
      </c>
    </row>
    <row r="203" spans="1:11" ht="25.5" x14ac:dyDescent="0.2">
      <c r="A203" s="25" t="s">
        <v>331</v>
      </c>
      <c r="B203" s="25"/>
      <c r="C203" s="26" t="s">
        <v>51</v>
      </c>
      <c r="D203" s="43" t="s">
        <v>201</v>
      </c>
      <c r="E203" s="37"/>
      <c r="F203" s="37">
        <v>14</v>
      </c>
      <c r="G203" s="37" t="s">
        <v>18</v>
      </c>
      <c r="H203" s="35"/>
      <c r="I203" s="10">
        <f>H203*F203</f>
        <v>0</v>
      </c>
      <c r="J203" s="10"/>
      <c r="K203" s="10">
        <f>J203*F203</f>
        <v>0</v>
      </c>
    </row>
    <row r="204" spans="1:11" ht="25.5" x14ac:dyDescent="0.2">
      <c r="A204" s="25" t="s">
        <v>332</v>
      </c>
      <c r="B204" s="25"/>
      <c r="C204" s="26" t="s">
        <v>55</v>
      </c>
      <c r="D204" s="43" t="s">
        <v>203</v>
      </c>
      <c r="E204" s="44"/>
      <c r="F204" s="6">
        <v>42</v>
      </c>
      <c r="G204" s="6" t="s">
        <v>21</v>
      </c>
      <c r="H204" s="10"/>
      <c r="I204" s="10">
        <f t="shared" ref="I204" si="84">H204*F204</f>
        <v>0</v>
      </c>
      <c r="J204" s="10"/>
      <c r="K204" s="10">
        <f>J204*F204</f>
        <v>0</v>
      </c>
    </row>
    <row r="205" spans="1:11" x14ac:dyDescent="0.2">
      <c r="A205" s="25" t="s">
        <v>333</v>
      </c>
      <c r="B205" s="25"/>
      <c r="C205" s="46"/>
      <c r="D205" s="43"/>
      <c r="E205" s="44"/>
      <c r="F205" s="6"/>
      <c r="G205" s="6"/>
      <c r="H205" s="10"/>
      <c r="I205" s="10"/>
      <c r="J205" s="10"/>
      <c r="K205" s="10"/>
    </row>
    <row r="206" spans="1:11" x14ac:dyDescent="0.2">
      <c r="A206" s="25" t="s">
        <v>334</v>
      </c>
      <c r="B206" s="25"/>
      <c r="C206" s="46"/>
      <c r="D206" s="43"/>
      <c r="E206" s="44"/>
      <c r="F206" s="6"/>
      <c r="G206" s="6"/>
      <c r="H206" s="10"/>
      <c r="I206" s="10"/>
      <c r="J206" s="10"/>
      <c r="K206" s="10"/>
    </row>
    <row r="207" spans="1:11" x14ac:dyDescent="0.2">
      <c r="A207" s="25" t="s">
        <v>335</v>
      </c>
      <c r="B207" s="25"/>
      <c r="C207" s="22" t="s">
        <v>208</v>
      </c>
      <c r="D207" s="43"/>
      <c r="E207" s="44"/>
      <c r="F207" s="37"/>
      <c r="G207" s="37"/>
      <c r="H207" s="35"/>
      <c r="I207" s="35"/>
      <c r="J207" s="35"/>
      <c r="K207" s="35"/>
    </row>
    <row r="208" spans="1:11" x14ac:dyDescent="0.2">
      <c r="A208" s="25" t="s">
        <v>336</v>
      </c>
      <c r="B208" s="25"/>
      <c r="C208" s="36"/>
      <c r="D208" s="43"/>
      <c r="E208" s="44"/>
      <c r="F208" s="37"/>
      <c r="G208" s="37"/>
      <c r="H208" s="35"/>
      <c r="I208" s="35"/>
      <c r="J208" s="35"/>
      <c r="K208" s="35"/>
    </row>
    <row r="209" spans="1:11" ht="129.75" customHeight="1" x14ac:dyDescent="0.2">
      <c r="A209" s="25" t="s">
        <v>337</v>
      </c>
      <c r="B209" s="25" t="s">
        <v>37</v>
      </c>
      <c r="C209" s="36" t="s">
        <v>252</v>
      </c>
      <c r="D209" s="43" t="s">
        <v>201</v>
      </c>
      <c r="E209" s="44"/>
      <c r="F209" s="37">
        <v>1</v>
      </c>
      <c r="G209" s="38" t="s">
        <v>4</v>
      </c>
      <c r="H209" s="10"/>
      <c r="I209" s="10">
        <f>H209*F209</f>
        <v>0</v>
      </c>
      <c r="J209" s="10"/>
      <c r="K209" s="10">
        <f>J209*F209</f>
        <v>0</v>
      </c>
    </row>
    <row r="210" spans="1:11" ht="25.5" x14ac:dyDescent="0.2">
      <c r="A210" s="25" t="s">
        <v>338</v>
      </c>
      <c r="B210" s="25" t="s">
        <v>396</v>
      </c>
      <c r="C210" s="26" t="s">
        <v>400</v>
      </c>
      <c r="D210" s="43" t="s">
        <v>201</v>
      </c>
      <c r="E210" s="44"/>
      <c r="F210" s="6">
        <v>1</v>
      </c>
      <c r="G210" s="6" t="s">
        <v>4</v>
      </c>
      <c r="H210" s="35"/>
      <c r="I210" s="10">
        <f t="shared" ref="I210:I213" si="85">H210*F210</f>
        <v>0</v>
      </c>
      <c r="J210" s="10"/>
      <c r="K210" s="10">
        <f t="shared" ref="K210:K213" si="86">J210*F210</f>
        <v>0</v>
      </c>
    </row>
    <row r="211" spans="1:11" ht="25.5" x14ac:dyDescent="0.2">
      <c r="A211" s="25" t="s">
        <v>339</v>
      </c>
      <c r="B211" s="25" t="s">
        <v>397</v>
      </c>
      <c r="C211" s="36" t="s">
        <v>257</v>
      </c>
      <c r="D211" s="43" t="s">
        <v>201</v>
      </c>
      <c r="E211" s="44"/>
      <c r="F211" s="6">
        <v>1</v>
      </c>
      <c r="G211" s="6" t="s">
        <v>4</v>
      </c>
      <c r="H211" s="10"/>
      <c r="I211" s="10">
        <f t="shared" si="85"/>
        <v>0</v>
      </c>
      <c r="J211" s="10"/>
      <c r="K211" s="10">
        <f t="shared" si="86"/>
        <v>0</v>
      </c>
    </row>
    <row r="212" spans="1:11" ht="38.25" x14ac:dyDescent="0.2">
      <c r="A212" s="25" t="s">
        <v>340</v>
      </c>
      <c r="B212" s="25" t="s">
        <v>398</v>
      </c>
      <c r="C212" s="36" t="s">
        <v>260</v>
      </c>
      <c r="D212" s="43" t="s">
        <v>201</v>
      </c>
      <c r="E212" s="44"/>
      <c r="F212" s="6">
        <v>1</v>
      </c>
      <c r="G212" s="6" t="s">
        <v>4</v>
      </c>
      <c r="H212" s="10"/>
      <c r="I212" s="10">
        <f t="shared" si="85"/>
        <v>0</v>
      </c>
      <c r="J212" s="10"/>
      <c r="K212" s="10">
        <f t="shared" si="86"/>
        <v>0</v>
      </c>
    </row>
    <row r="213" spans="1:11" ht="38.25" x14ac:dyDescent="0.2">
      <c r="A213" s="25" t="s">
        <v>341</v>
      </c>
      <c r="B213" s="25" t="s">
        <v>399</v>
      </c>
      <c r="C213" s="36" t="s">
        <v>259</v>
      </c>
      <c r="D213" s="43" t="s">
        <v>201</v>
      </c>
      <c r="E213" s="44"/>
      <c r="F213" s="38">
        <v>2</v>
      </c>
      <c r="G213" s="38" t="s">
        <v>4</v>
      </c>
      <c r="H213" s="45"/>
      <c r="I213" s="10">
        <f t="shared" si="85"/>
        <v>0</v>
      </c>
      <c r="J213" s="45"/>
      <c r="K213" s="10">
        <f t="shared" si="86"/>
        <v>0</v>
      </c>
    </row>
    <row r="214" spans="1:11" ht="25.5" x14ac:dyDescent="0.2">
      <c r="A214" s="25" t="s">
        <v>342</v>
      </c>
      <c r="B214" s="25"/>
      <c r="C214" s="26" t="s">
        <v>256</v>
      </c>
      <c r="D214" s="43" t="s">
        <v>201</v>
      </c>
      <c r="E214" s="44"/>
      <c r="F214" s="6">
        <v>2</v>
      </c>
      <c r="G214" s="6" t="s">
        <v>18</v>
      </c>
      <c r="H214" s="35"/>
      <c r="I214" s="10">
        <f t="shared" ref="I214" si="87">H214*F214</f>
        <v>0</v>
      </c>
      <c r="J214" s="10"/>
      <c r="K214" s="10">
        <f t="shared" ref="K214" si="88">J214*F214</f>
        <v>0</v>
      </c>
    </row>
    <row r="215" spans="1:11" ht="25.5" x14ac:dyDescent="0.2">
      <c r="A215" s="25" t="s">
        <v>343</v>
      </c>
      <c r="B215" s="25"/>
      <c r="C215" s="26" t="s">
        <v>258</v>
      </c>
      <c r="D215" s="43" t="s">
        <v>201</v>
      </c>
      <c r="E215" s="38"/>
      <c r="F215" s="37">
        <v>1</v>
      </c>
      <c r="G215" s="38" t="s">
        <v>7</v>
      </c>
      <c r="H215" s="35"/>
      <c r="I215" s="10">
        <f t="shared" ref="I215" si="89">H215*F215</f>
        <v>0</v>
      </c>
      <c r="J215" s="35"/>
      <c r="K215" s="10">
        <f t="shared" ref="K215" si="90">J215*F215</f>
        <v>0</v>
      </c>
    </row>
    <row r="216" spans="1:11" ht="25.5" x14ac:dyDescent="0.2">
      <c r="A216" s="25" t="s">
        <v>344</v>
      </c>
      <c r="B216" s="25"/>
      <c r="C216" s="26" t="s">
        <v>50</v>
      </c>
      <c r="D216" s="43" t="s">
        <v>201</v>
      </c>
      <c r="E216" s="37"/>
      <c r="F216" s="37">
        <v>11</v>
      </c>
      <c r="G216" s="37" t="s">
        <v>18</v>
      </c>
      <c r="H216" s="35"/>
      <c r="I216" s="10">
        <f>H216*F216</f>
        <v>0</v>
      </c>
      <c r="J216" s="10"/>
      <c r="K216" s="10">
        <f>J216*F216</f>
        <v>0</v>
      </c>
    </row>
    <row r="217" spans="1:11" ht="25.5" x14ac:dyDescent="0.2">
      <c r="A217" s="25" t="s">
        <v>345</v>
      </c>
      <c r="B217" s="25"/>
      <c r="C217" s="26" t="s">
        <v>55</v>
      </c>
      <c r="D217" s="43" t="s">
        <v>201</v>
      </c>
      <c r="E217" s="44"/>
      <c r="F217" s="6">
        <v>14</v>
      </c>
      <c r="G217" s="6" t="s">
        <v>21</v>
      </c>
      <c r="H217" s="10"/>
      <c r="I217" s="10">
        <f t="shared" ref="I217" si="91">H217*F217</f>
        <v>0</v>
      </c>
      <c r="J217" s="10"/>
      <c r="K217" s="10">
        <f>J217*F217</f>
        <v>0</v>
      </c>
    </row>
    <row r="218" spans="1:11" x14ac:dyDescent="0.2">
      <c r="A218" s="25" t="s">
        <v>346</v>
      </c>
      <c r="B218" s="25"/>
      <c r="C218" s="36"/>
      <c r="D218" s="43"/>
      <c r="E218" s="44"/>
      <c r="F218" s="37"/>
      <c r="G218" s="37"/>
      <c r="H218" s="35"/>
      <c r="I218" s="35"/>
      <c r="J218" s="35"/>
      <c r="K218" s="35"/>
    </row>
    <row r="219" spans="1:11" x14ac:dyDescent="0.2">
      <c r="A219" s="25" t="s">
        <v>347</v>
      </c>
      <c r="B219" s="25"/>
      <c r="C219" s="36"/>
      <c r="D219" s="43"/>
      <c r="E219" s="44"/>
      <c r="F219" s="37"/>
      <c r="G219" s="37"/>
      <c r="H219" s="35"/>
      <c r="I219" s="35"/>
      <c r="J219" s="35"/>
      <c r="K219" s="35"/>
    </row>
    <row r="220" spans="1:11" x14ac:dyDescent="0.2">
      <c r="A220" s="25" t="s">
        <v>348</v>
      </c>
      <c r="B220" s="25"/>
      <c r="C220" s="22" t="s">
        <v>212</v>
      </c>
      <c r="D220" s="43"/>
      <c r="E220" s="44"/>
      <c r="F220" s="37"/>
      <c r="G220" s="37"/>
      <c r="H220" s="35"/>
      <c r="I220" s="35"/>
      <c r="J220" s="35"/>
      <c r="K220" s="35"/>
    </row>
    <row r="221" spans="1:11" x14ac:dyDescent="0.2">
      <c r="A221" s="25" t="s">
        <v>349</v>
      </c>
      <c r="B221" s="25"/>
      <c r="C221" s="36"/>
      <c r="D221" s="43"/>
      <c r="E221" s="44"/>
      <c r="F221" s="37"/>
      <c r="G221" s="37"/>
      <c r="H221" s="35"/>
      <c r="I221" s="35"/>
      <c r="J221" s="35"/>
      <c r="K221" s="35"/>
    </row>
    <row r="222" spans="1:11" ht="118.5" customHeight="1" x14ac:dyDescent="0.2">
      <c r="A222" s="25" t="s">
        <v>350</v>
      </c>
      <c r="B222" s="25" t="s">
        <v>251</v>
      </c>
      <c r="C222" s="36" t="s">
        <v>264</v>
      </c>
      <c r="D222" s="38" t="s">
        <v>199</v>
      </c>
      <c r="E222" s="44"/>
      <c r="F222" s="37">
        <v>1</v>
      </c>
      <c r="G222" s="38" t="s">
        <v>4</v>
      </c>
      <c r="H222" s="35"/>
      <c r="I222" s="35">
        <f t="shared" ref="I222" si="92">H222*F222</f>
        <v>0</v>
      </c>
      <c r="J222" s="35"/>
      <c r="K222" s="35">
        <f t="shared" ref="K222" si="93">J222*F222</f>
        <v>0</v>
      </c>
    </row>
    <row r="223" spans="1:11" ht="63.75" customHeight="1" x14ac:dyDescent="0.2">
      <c r="A223" s="25" t="s">
        <v>351</v>
      </c>
      <c r="B223" s="25" t="s">
        <v>394</v>
      </c>
      <c r="C223" s="36" t="s">
        <v>395</v>
      </c>
      <c r="D223" s="38" t="s">
        <v>199</v>
      </c>
      <c r="E223" s="38"/>
      <c r="F223" s="37">
        <v>2</v>
      </c>
      <c r="G223" s="38" t="s">
        <v>4</v>
      </c>
      <c r="H223" s="10"/>
      <c r="I223" s="10">
        <f t="shared" ref="I223:I224" si="94">H223*F223</f>
        <v>0</v>
      </c>
      <c r="J223" s="10"/>
      <c r="K223" s="10">
        <f t="shared" ref="K223:K224" si="95">J223*F223</f>
        <v>0</v>
      </c>
    </row>
    <row r="224" spans="1:11" ht="25.5" x14ac:dyDescent="0.2">
      <c r="A224" s="25" t="s">
        <v>352</v>
      </c>
      <c r="B224" s="25"/>
      <c r="C224" s="26" t="s">
        <v>258</v>
      </c>
      <c r="D224" s="38" t="s">
        <v>199</v>
      </c>
      <c r="E224" s="38"/>
      <c r="F224" s="37">
        <v>6</v>
      </c>
      <c r="G224" s="38" t="s">
        <v>7</v>
      </c>
      <c r="H224" s="35"/>
      <c r="I224" s="10">
        <f t="shared" si="94"/>
        <v>0</v>
      </c>
      <c r="J224" s="35"/>
      <c r="K224" s="10">
        <f t="shared" si="95"/>
        <v>0</v>
      </c>
    </row>
    <row r="225" spans="1:11" ht="25.5" x14ac:dyDescent="0.2">
      <c r="A225" s="25" t="s">
        <v>353</v>
      </c>
      <c r="B225" s="25"/>
      <c r="C225" s="26" t="s">
        <v>22</v>
      </c>
      <c r="D225" s="38" t="s">
        <v>199</v>
      </c>
      <c r="E225" s="6"/>
      <c r="F225" s="6">
        <v>3</v>
      </c>
      <c r="G225" s="6" t="s">
        <v>18</v>
      </c>
      <c r="H225" s="10"/>
      <c r="I225" s="10">
        <f t="shared" ref="I225:I228" si="96">H225*F225</f>
        <v>0</v>
      </c>
      <c r="J225" s="10"/>
      <c r="K225" s="10">
        <f t="shared" ref="K225:K227" si="97">J225*F225</f>
        <v>0</v>
      </c>
    </row>
    <row r="226" spans="1:11" ht="25.5" x14ac:dyDescent="0.2">
      <c r="A226" s="25" t="s">
        <v>354</v>
      </c>
      <c r="B226" s="25"/>
      <c r="C226" s="26" t="s">
        <v>20</v>
      </c>
      <c r="D226" s="38" t="s">
        <v>199</v>
      </c>
      <c r="E226" s="6"/>
      <c r="F226" s="6">
        <v>1</v>
      </c>
      <c r="G226" s="6" t="s">
        <v>18</v>
      </c>
      <c r="H226" s="35"/>
      <c r="I226" s="35">
        <f t="shared" si="96"/>
        <v>0</v>
      </c>
      <c r="J226" s="35"/>
      <c r="K226" s="10">
        <f t="shared" si="97"/>
        <v>0</v>
      </c>
    </row>
    <row r="227" spans="1:11" ht="51" x14ac:dyDescent="0.2">
      <c r="A227" s="25" t="s">
        <v>355</v>
      </c>
      <c r="B227" s="25"/>
      <c r="C227" s="26" t="s">
        <v>265</v>
      </c>
      <c r="D227" s="38" t="s">
        <v>199</v>
      </c>
      <c r="E227" s="6"/>
      <c r="F227" s="6">
        <v>4</v>
      </c>
      <c r="G227" s="6" t="s">
        <v>7</v>
      </c>
      <c r="H227" s="10"/>
      <c r="I227" s="10">
        <f t="shared" si="96"/>
        <v>0</v>
      </c>
      <c r="J227" s="10"/>
      <c r="K227" s="10">
        <f t="shared" si="97"/>
        <v>0</v>
      </c>
    </row>
    <row r="228" spans="1:11" ht="25.5" x14ac:dyDescent="0.2">
      <c r="A228" s="25" t="s">
        <v>356</v>
      </c>
      <c r="B228" s="25"/>
      <c r="C228" s="26" t="s">
        <v>55</v>
      </c>
      <c r="D228" s="38" t="s">
        <v>199</v>
      </c>
      <c r="E228" s="44"/>
      <c r="F228" s="6">
        <v>18</v>
      </c>
      <c r="G228" s="6" t="s">
        <v>21</v>
      </c>
      <c r="H228" s="35"/>
      <c r="I228" s="35">
        <f t="shared" si="96"/>
        <v>0</v>
      </c>
      <c r="J228" s="35"/>
      <c r="K228" s="10">
        <f>J228*F228</f>
        <v>0</v>
      </c>
    </row>
    <row r="229" spans="1:11" x14ac:dyDescent="0.2">
      <c r="A229" s="25" t="s">
        <v>357</v>
      </c>
      <c r="B229" s="25"/>
      <c r="C229" s="36"/>
      <c r="D229" s="43"/>
      <c r="E229" s="44"/>
      <c r="F229" s="37"/>
      <c r="G229" s="37"/>
      <c r="H229" s="35"/>
      <c r="I229" s="35"/>
      <c r="J229" s="35"/>
      <c r="K229" s="35"/>
    </row>
    <row r="230" spans="1:11" x14ac:dyDescent="0.2">
      <c r="A230" s="25" t="s">
        <v>358</v>
      </c>
      <c r="B230" s="25"/>
      <c r="C230" s="36"/>
      <c r="D230" s="43"/>
      <c r="E230" s="44"/>
      <c r="F230" s="37"/>
      <c r="G230" s="37"/>
      <c r="H230" s="35"/>
      <c r="I230" s="35"/>
      <c r="J230" s="35"/>
      <c r="K230" s="35"/>
    </row>
    <row r="231" spans="1:11" x14ac:dyDescent="0.2">
      <c r="A231" s="25" t="s">
        <v>359</v>
      </c>
      <c r="B231" s="25"/>
      <c r="C231" s="22" t="s">
        <v>211</v>
      </c>
      <c r="D231" s="43"/>
      <c r="E231" s="44"/>
      <c r="F231" s="37"/>
      <c r="G231" s="37"/>
      <c r="H231" s="35"/>
      <c r="I231" s="35"/>
      <c r="J231" s="35"/>
      <c r="K231" s="35"/>
    </row>
    <row r="232" spans="1:11" x14ac:dyDescent="0.2">
      <c r="A232" s="25" t="s">
        <v>360</v>
      </c>
      <c r="B232" s="25"/>
      <c r="C232" s="36"/>
      <c r="D232" s="43"/>
      <c r="E232" s="44"/>
      <c r="F232" s="37"/>
      <c r="G232" s="37"/>
      <c r="H232" s="35"/>
      <c r="I232" s="35"/>
      <c r="J232" s="35"/>
      <c r="K232" s="35"/>
    </row>
    <row r="233" spans="1:11" ht="65.25" customHeight="1" x14ac:dyDescent="0.2">
      <c r="A233" s="25" t="s">
        <v>361</v>
      </c>
      <c r="B233" s="25" t="s">
        <v>249</v>
      </c>
      <c r="C233" s="36" t="s">
        <v>250</v>
      </c>
      <c r="D233" s="6" t="s">
        <v>201</v>
      </c>
      <c r="E233" s="44"/>
      <c r="F233" s="37">
        <v>1</v>
      </c>
      <c r="G233" s="37" t="s">
        <v>4</v>
      </c>
      <c r="H233" s="35"/>
      <c r="I233" s="35">
        <f>H233*F233</f>
        <v>0</v>
      </c>
      <c r="J233" s="35"/>
      <c r="K233" s="35">
        <f>J233*F233</f>
        <v>0</v>
      </c>
    </row>
    <row r="234" spans="1:11" ht="25.5" x14ac:dyDescent="0.2">
      <c r="A234" s="25" t="s">
        <v>362</v>
      </c>
      <c r="B234" s="25"/>
      <c r="C234" s="26" t="s">
        <v>55</v>
      </c>
      <c r="D234" s="38" t="s">
        <v>201</v>
      </c>
      <c r="E234" s="44"/>
      <c r="F234" s="6">
        <v>18</v>
      </c>
      <c r="G234" s="6" t="s">
        <v>21</v>
      </c>
      <c r="H234" s="35"/>
      <c r="I234" s="35">
        <f t="shared" ref="I234" si="98">H234*F234</f>
        <v>0</v>
      </c>
      <c r="J234" s="35"/>
      <c r="K234" s="10">
        <f>J234*F234</f>
        <v>0</v>
      </c>
    </row>
    <row r="235" spans="1:11" x14ac:dyDescent="0.2">
      <c r="A235" s="25" t="s">
        <v>363</v>
      </c>
      <c r="B235" s="25"/>
      <c r="C235" s="36"/>
      <c r="D235" s="43"/>
      <c r="E235" s="44"/>
      <c r="F235" s="37"/>
      <c r="G235" s="37"/>
      <c r="H235" s="35"/>
      <c r="I235" s="35"/>
      <c r="J235" s="35"/>
      <c r="K235" s="35"/>
    </row>
    <row r="236" spans="1:11" x14ac:dyDescent="0.2">
      <c r="A236" s="25" t="s">
        <v>364</v>
      </c>
      <c r="B236" s="25"/>
      <c r="C236" s="36"/>
      <c r="D236" s="43"/>
      <c r="E236" s="44"/>
      <c r="F236" s="37"/>
      <c r="G236" s="37"/>
      <c r="H236" s="35"/>
      <c r="I236" s="35"/>
      <c r="J236" s="35"/>
      <c r="K236" s="35"/>
    </row>
    <row r="237" spans="1:11" x14ac:dyDescent="0.2">
      <c r="A237" s="25" t="s">
        <v>365</v>
      </c>
      <c r="B237" s="25"/>
      <c r="C237" s="22" t="s">
        <v>210</v>
      </c>
      <c r="D237" s="43"/>
      <c r="E237" s="44"/>
      <c r="F237" s="37"/>
      <c r="G237" s="37"/>
      <c r="H237" s="35"/>
      <c r="I237" s="35"/>
      <c r="J237" s="35"/>
      <c r="K237" s="35"/>
    </row>
    <row r="238" spans="1:11" x14ac:dyDescent="0.2">
      <c r="A238" s="25" t="s">
        <v>366</v>
      </c>
      <c r="B238" s="25"/>
      <c r="C238" s="36"/>
      <c r="D238" s="43"/>
      <c r="E238" s="44"/>
      <c r="F238" s="37"/>
      <c r="G238" s="37"/>
      <c r="H238" s="35"/>
      <c r="I238" s="35"/>
      <c r="J238" s="35"/>
      <c r="K238" s="35"/>
    </row>
    <row r="239" spans="1:11" ht="140.25" customHeight="1" x14ac:dyDescent="0.2">
      <c r="A239" s="25" t="s">
        <v>367</v>
      </c>
      <c r="B239" s="25" t="s">
        <v>240</v>
      </c>
      <c r="C239" s="26" t="s">
        <v>242</v>
      </c>
      <c r="D239" s="6" t="s">
        <v>201</v>
      </c>
      <c r="E239" s="38"/>
      <c r="F239" s="6">
        <v>1</v>
      </c>
      <c r="G239" s="38" t="s">
        <v>4</v>
      </c>
      <c r="H239" s="35"/>
      <c r="I239" s="10">
        <f t="shared" ref="I239:I242" si="99">H239*F239</f>
        <v>0</v>
      </c>
      <c r="J239" s="10"/>
      <c r="K239" s="10">
        <f>J239*F239</f>
        <v>0</v>
      </c>
    </row>
    <row r="240" spans="1:11" ht="38.25" x14ac:dyDescent="0.2">
      <c r="A240" s="25" t="s">
        <v>368</v>
      </c>
      <c r="B240" s="25" t="s">
        <v>241</v>
      </c>
      <c r="C240" s="36" t="s">
        <v>243</v>
      </c>
      <c r="D240" s="38" t="s">
        <v>201</v>
      </c>
      <c r="E240" s="38"/>
      <c r="F240" s="37">
        <v>1</v>
      </c>
      <c r="G240" s="38" t="s">
        <v>4</v>
      </c>
      <c r="H240" s="35"/>
      <c r="I240" s="10">
        <f t="shared" si="99"/>
        <v>0</v>
      </c>
      <c r="J240" s="10"/>
      <c r="K240" s="10">
        <f>J240*F240</f>
        <v>0</v>
      </c>
    </row>
    <row r="241" spans="1:11" ht="38.25" customHeight="1" x14ac:dyDescent="0.2">
      <c r="A241" s="25" t="s">
        <v>369</v>
      </c>
      <c r="B241" s="25"/>
      <c r="C241" s="36" t="s">
        <v>393</v>
      </c>
      <c r="D241" s="6" t="s">
        <v>201</v>
      </c>
      <c r="E241" s="44"/>
      <c r="F241" s="37">
        <v>12</v>
      </c>
      <c r="G241" s="37" t="s">
        <v>18</v>
      </c>
      <c r="H241" s="35"/>
      <c r="I241" s="35">
        <f t="shared" si="99"/>
        <v>0</v>
      </c>
      <c r="J241" s="35"/>
      <c r="K241" s="35">
        <f>J241*F241</f>
        <v>0</v>
      </c>
    </row>
    <row r="242" spans="1:11" x14ac:dyDescent="0.2">
      <c r="A242" s="25" t="s">
        <v>370</v>
      </c>
      <c r="B242" s="25"/>
      <c r="C242" s="36" t="s">
        <v>244</v>
      </c>
      <c r="D242" s="38" t="s">
        <v>201</v>
      </c>
      <c r="E242" s="44"/>
      <c r="F242" s="6">
        <v>1</v>
      </c>
      <c r="G242" s="6" t="s">
        <v>21</v>
      </c>
      <c r="H242" s="35"/>
      <c r="I242" s="35">
        <f t="shared" si="99"/>
        <v>0</v>
      </c>
      <c r="J242" s="35"/>
      <c r="K242" s="35"/>
    </row>
    <row r="243" spans="1:11" ht="25.5" x14ac:dyDescent="0.2">
      <c r="A243" s="25" t="s">
        <v>371</v>
      </c>
      <c r="B243" s="25"/>
      <c r="C243" s="26" t="s">
        <v>238</v>
      </c>
      <c r="D243" s="6" t="s">
        <v>201</v>
      </c>
      <c r="E243" s="44"/>
      <c r="F243" s="6">
        <v>2</v>
      </c>
      <c r="G243" s="6" t="s">
        <v>4</v>
      </c>
      <c r="H243" s="35"/>
      <c r="I243" s="10">
        <f t="shared" ref="I243:I245" si="100">H243*F243</f>
        <v>0</v>
      </c>
      <c r="J243" s="35"/>
      <c r="K243" s="35">
        <f>J243*F243</f>
        <v>0</v>
      </c>
    </row>
    <row r="244" spans="1:11" ht="27" customHeight="1" x14ac:dyDescent="0.2">
      <c r="A244" s="25" t="s">
        <v>372</v>
      </c>
      <c r="B244" s="25"/>
      <c r="C244" s="36" t="s">
        <v>246</v>
      </c>
      <c r="D244" s="6" t="s">
        <v>201</v>
      </c>
      <c r="E244" s="44"/>
      <c r="F244" s="37">
        <v>1</v>
      </c>
      <c r="G244" s="38" t="s">
        <v>18</v>
      </c>
      <c r="H244" s="35"/>
      <c r="I244" s="35">
        <f t="shared" si="100"/>
        <v>0</v>
      </c>
      <c r="J244" s="35"/>
      <c r="K244" s="35">
        <f t="shared" ref="K244" si="101">J244*F244</f>
        <v>0</v>
      </c>
    </row>
    <row r="245" spans="1:11" ht="25.5" x14ac:dyDescent="0.2">
      <c r="A245" s="25" t="s">
        <v>373</v>
      </c>
      <c r="B245" s="25"/>
      <c r="C245" s="26" t="s">
        <v>245</v>
      </c>
      <c r="D245" s="38" t="s">
        <v>201</v>
      </c>
      <c r="E245" s="44"/>
      <c r="F245" s="37">
        <v>89</v>
      </c>
      <c r="G245" s="38" t="s">
        <v>21</v>
      </c>
      <c r="H245" s="35"/>
      <c r="I245" s="35">
        <f t="shared" si="100"/>
        <v>0</v>
      </c>
      <c r="J245" s="35"/>
      <c r="K245" s="35">
        <f>J245*F245</f>
        <v>0</v>
      </c>
    </row>
    <row r="246" spans="1:11" x14ac:dyDescent="0.2">
      <c r="A246" s="25" t="s">
        <v>374</v>
      </c>
      <c r="B246" s="25"/>
      <c r="C246" s="36"/>
      <c r="D246" s="43"/>
      <c r="E246" s="44"/>
      <c r="F246" s="37"/>
      <c r="G246" s="38"/>
      <c r="H246" s="35"/>
      <c r="I246" s="35"/>
      <c r="J246" s="35"/>
      <c r="K246" s="35"/>
    </row>
    <row r="247" spans="1:11" x14ac:dyDescent="0.2">
      <c r="A247" s="25" t="s">
        <v>485</v>
      </c>
      <c r="B247" s="25"/>
      <c r="C247" s="36"/>
      <c r="D247" s="43"/>
      <c r="E247" s="44"/>
      <c r="F247" s="37"/>
      <c r="G247" s="37"/>
      <c r="H247" s="35"/>
      <c r="I247" s="35"/>
      <c r="J247" s="35"/>
      <c r="K247" s="35"/>
    </row>
    <row r="248" spans="1:11" x14ac:dyDescent="0.2">
      <c r="A248" s="25" t="s">
        <v>486</v>
      </c>
      <c r="B248" s="25"/>
      <c r="C248" s="22" t="s">
        <v>209</v>
      </c>
      <c r="D248" s="43"/>
      <c r="E248" s="44"/>
      <c r="F248" s="37"/>
      <c r="G248" s="37"/>
      <c r="H248" s="35"/>
      <c r="I248" s="35"/>
      <c r="J248" s="35"/>
      <c r="K248" s="35"/>
    </row>
    <row r="249" spans="1:11" x14ac:dyDescent="0.2">
      <c r="A249" s="25" t="s">
        <v>487</v>
      </c>
      <c r="B249" s="25"/>
      <c r="C249" s="36"/>
      <c r="D249" s="43"/>
      <c r="E249" s="44"/>
      <c r="F249" s="37"/>
      <c r="G249" s="37"/>
      <c r="H249" s="35"/>
      <c r="I249" s="35"/>
      <c r="J249" s="35"/>
      <c r="K249" s="35"/>
    </row>
    <row r="250" spans="1:11" ht="38.25" x14ac:dyDescent="0.2">
      <c r="A250" s="25" t="s">
        <v>488</v>
      </c>
      <c r="B250" s="25" t="s">
        <v>247</v>
      </c>
      <c r="C250" s="36" t="s">
        <v>248</v>
      </c>
      <c r="D250" s="43" t="s">
        <v>202</v>
      </c>
      <c r="E250" s="44"/>
      <c r="F250" s="38" t="s">
        <v>4</v>
      </c>
      <c r="G250" s="38">
        <v>1</v>
      </c>
      <c r="H250" s="45"/>
      <c r="I250" s="39">
        <f t="shared" ref="I250" si="102">H250*G250</f>
        <v>0</v>
      </c>
      <c r="J250" s="45"/>
      <c r="K250" s="39">
        <f t="shared" ref="K250" si="103">J250*G250</f>
        <v>0</v>
      </c>
    </row>
    <row r="251" spans="1:11" ht="25.5" x14ac:dyDescent="0.2">
      <c r="A251" s="25" t="s">
        <v>489</v>
      </c>
      <c r="B251" s="25"/>
      <c r="C251" s="26" t="s">
        <v>19</v>
      </c>
      <c r="D251" s="43" t="s">
        <v>202</v>
      </c>
      <c r="E251" s="44"/>
      <c r="F251" s="37">
        <v>1</v>
      </c>
      <c r="G251" s="37" t="s">
        <v>18</v>
      </c>
      <c r="H251" s="35"/>
      <c r="I251" s="10">
        <f t="shared" ref="I251:I252" si="104">H251*F251</f>
        <v>0</v>
      </c>
      <c r="J251" s="10"/>
      <c r="K251" s="10">
        <f t="shared" ref="K251:K252" si="105">J251*F251</f>
        <v>0</v>
      </c>
    </row>
    <row r="252" spans="1:11" ht="25.5" x14ac:dyDescent="0.2">
      <c r="A252" s="25" t="s">
        <v>490</v>
      </c>
      <c r="B252" s="25"/>
      <c r="C252" s="26" t="s">
        <v>55</v>
      </c>
      <c r="D252" s="43" t="s">
        <v>202</v>
      </c>
      <c r="E252" s="44"/>
      <c r="F252" s="37">
        <v>2</v>
      </c>
      <c r="G252" s="38" t="s">
        <v>21</v>
      </c>
      <c r="H252" s="35"/>
      <c r="I252" s="35">
        <f t="shared" si="104"/>
        <v>0</v>
      </c>
      <c r="J252" s="35"/>
      <c r="K252" s="35">
        <f t="shared" si="105"/>
        <v>0</v>
      </c>
    </row>
    <row r="253" spans="1:11" x14ac:dyDescent="0.2">
      <c r="A253" s="25" t="s">
        <v>491</v>
      </c>
      <c r="B253" s="25"/>
      <c r="C253" s="26"/>
      <c r="D253" s="43"/>
      <c r="E253" s="44"/>
      <c r="F253" s="37"/>
      <c r="G253" s="37"/>
      <c r="H253" s="35"/>
      <c r="I253" s="35"/>
      <c r="J253" s="35"/>
      <c r="K253" s="35"/>
    </row>
    <row r="254" spans="1:11" x14ac:dyDescent="0.2">
      <c r="A254" s="25" t="s">
        <v>492</v>
      </c>
      <c r="B254" s="25"/>
      <c r="C254" s="26"/>
      <c r="D254" s="43"/>
      <c r="E254" s="44"/>
      <c r="F254" s="37"/>
      <c r="G254" s="37"/>
      <c r="H254" s="35"/>
      <c r="I254" s="35"/>
      <c r="J254" s="35"/>
      <c r="K254" s="35"/>
    </row>
    <row r="255" spans="1:11" x14ac:dyDescent="0.2">
      <c r="A255" s="25" t="s">
        <v>493</v>
      </c>
      <c r="B255" s="25"/>
      <c r="C255" s="26" t="s">
        <v>52</v>
      </c>
      <c r="D255" s="43" t="s">
        <v>201</v>
      </c>
      <c r="E255" s="44"/>
      <c r="F255" s="6">
        <v>6</v>
      </c>
      <c r="G255" s="6" t="s">
        <v>53</v>
      </c>
      <c r="H255" s="10"/>
      <c r="I255" s="10"/>
      <c r="J255" s="10"/>
      <c r="K255" s="10">
        <f>J255*F255</f>
        <v>0</v>
      </c>
    </row>
    <row r="256" spans="1:11" x14ac:dyDescent="0.2">
      <c r="A256" s="25" t="s">
        <v>494</v>
      </c>
      <c r="B256" s="25"/>
      <c r="C256" s="26"/>
      <c r="D256" s="43"/>
      <c r="E256" s="44"/>
      <c r="F256" s="37"/>
      <c r="G256" s="37"/>
      <c r="H256" s="35"/>
      <c r="I256" s="35"/>
      <c r="J256" s="35"/>
      <c r="K256" s="35"/>
    </row>
    <row r="257" spans="1:11" x14ac:dyDescent="0.2">
      <c r="A257" s="25" t="s">
        <v>495</v>
      </c>
      <c r="B257" s="25"/>
      <c r="C257" s="26"/>
      <c r="D257" s="26"/>
      <c r="E257" s="26"/>
      <c r="F257" s="6"/>
      <c r="G257" s="6"/>
      <c r="H257" s="10"/>
      <c r="I257" s="10"/>
      <c r="J257" s="10"/>
      <c r="K257" s="10"/>
    </row>
    <row r="258" spans="1:11" x14ac:dyDescent="0.2">
      <c r="A258" s="25" t="s">
        <v>496</v>
      </c>
      <c r="B258" s="25"/>
      <c r="C258" s="26"/>
      <c r="D258" s="26"/>
      <c r="E258" s="26"/>
      <c r="F258" s="6"/>
      <c r="G258" s="6"/>
      <c r="H258" s="10"/>
      <c r="I258" s="10"/>
      <c r="J258" s="10"/>
      <c r="K258" s="10"/>
    </row>
    <row r="259" spans="1:11" x14ac:dyDescent="0.2">
      <c r="A259" s="25" t="s">
        <v>497</v>
      </c>
      <c r="B259" s="6"/>
      <c r="C259" s="5" t="s">
        <v>17</v>
      </c>
      <c r="D259" s="5"/>
      <c r="E259" s="5"/>
      <c r="F259" s="19"/>
      <c r="G259" s="19"/>
      <c r="H259" s="20"/>
      <c r="I259" s="20">
        <f>SUM(I47:I256)</f>
        <v>0</v>
      </c>
      <c r="J259" s="20"/>
      <c r="K259" s="20">
        <f>SUM(K47:K256)</f>
        <v>0</v>
      </c>
    </row>
    <row r="260" spans="1:11" x14ac:dyDescent="0.2">
      <c r="A260" s="25" t="s">
        <v>498</v>
      </c>
      <c r="B260" s="6"/>
      <c r="C260" s="5"/>
      <c r="D260" s="5"/>
      <c r="E260" s="5"/>
      <c r="F260" s="19"/>
      <c r="G260" s="19"/>
      <c r="H260" s="20"/>
      <c r="I260" s="20"/>
      <c r="J260" s="20"/>
      <c r="K260" s="20"/>
    </row>
    <row r="261" spans="1:11" x14ac:dyDescent="0.2">
      <c r="B261" s="27"/>
      <c r="C261" s="23"/>
      <c r="D261" s="23"/>
      <c r="E261" s="23"/>
      <c r="F261" s="28"/>
      <c r="G261" s="28"/>
      <c r="H261" s="29"/>
      <c r="I261" s="29"/>
      <c r="J261" s="29"/>
      <c r="K261" s="29"/>
    </row>
    <row r="262" spans="1:11" x14ac:dyDescent="0.2">
      <c r="B262" s="27"/>
      <c r="C262" s="23"/>
      <c r="D262" s="23"/>
      <c r="E262" s="23"/>
      <c r="F262" s="28"/>
      <c r="G262" s="28"/>
      <c r="H262" s="29"/>
      <c r="I262" s="29"/>
      <c r="J262" s="29"/>
      <c r="K262" s="29"/>
    </row>
    <row r="263" spans="1:11" x14ac:dyDescent="0.2">
      <c r="B263" s="27"/>
      <c r="C263" s="23"/>
      <c r="D263" s="23"/>
      <c r="E263" s="23"/>
      <c r="F263" s="28"/>
      <c r="G263" s="28"/>
      <c r="H263" s="29"/>
      <c r="I263" s="29"/>
      <c r="J263" s="29"/>
      <c r="K263" s="29"/>
    </row>
    <row r="264" spans="1:11" x14ac:dyDescent="0.2">
      <c r="B264" s="27"/>
      <c r="C264" s="23"/>
      <c r="D264" s="23"/>
      <c r="E264" s="23"/>
      <c r="F264" s="28"/>
      <c r="G264" s="28"/>
      <c r="H264" s="29"/>
      <c r="I264" s="29"/>
      <c r="J264" s="29"/>
      <c r="K264" s="29"/>
    </row>
    <row r="265" spans="1:11" x14ac:dyDescent="0.2">
      <c r="B265" s="27"/>
      <c r="C265" s="23"/>
      <c r="D265" s="23"/>
      <c r="E265" s="23"/>
      <c r="F265" s="28"/>
      <c r="G265" s="28"/>
      <c r="H265" s="29"/>
      <c r="I265" s="29"/>
      <c r="J265" s="29"/>
      <c r="K265" s="29"/>
    </row>
    <row r="266" spans="1:11" x14ac:dyDescent="0.2">
      <c r="B266" s="27"/>
      <c r="C266" s="23"/>
      <c r="D266" s="23"/>
      <c r="E266" s="23"/>
      <c r="F266" s="28"/>
      <c r="G266" s="28"/>
      <c r="H266" s="29"/>
      <c r="I266" s="29"/>
      <c r="J266" s="29"/>
      <c r="K266" s="29"/>
    </row>
    <row r="267" spans="1:11" x14ac:dyDescent="0.2">
      <c r="B267" s="27"/>
      <c r="C267" s="23"/>
      <c r="D267" s="23"/>
      <c r="E267" s="23"/>
      <c r="F267" s="28"/>
      <c r="G267" s="28"/>
      <c r="H267" s="29"/>
      <c r="I267" s="29"/>
      <c r="J267" s="29"/>
      <c r="K267" s="29"/>
    </row>
    <row r="268" spans="1:11" x14ac:dyDescent="0.2">
      <c r="B268" s="27"/>
      <c r="C268" s="23"/>
      <c r="D268" s="23"/>
      <c r="E268" s="23"/>
      <c r="F268" s="28"/>
      <c r="G268" s="28"/>
      <c r="H268" s="29"/>
      <c r="I268" s="29"/>
      <c r="J268" s="29"/>
      <c r="K268" s="29"/>
    </row>
    <row r="329" spans="12:12" x14ac:dyDescent="0.2">
      <c r="L329" s="11"/>
    </row>
    <row r="608" spans="12:12" x14ac:dyDescent="0.2">
      <c r="L608" s="21"/>
    </row>
    <row r="609" spans="12:12" x14ac:dyDescent="0.2">
      <c r="L609" s="21"/>
    </row>
    <row r="610" spans="12:12" x14ac:dyDescent="0.2">
      <c r="L610" s="21"/>
    </row>
    <row r="1147" spans="12:12" x14ac:dyDescent="0.2">
      <c r="L1147" s="1"/>
    </row>
  </sheetData>
  <phoneticPr fontId="0" type="noConversion"/>
  <pageMargins left="0.78740157480314965" right="0.78740157480314965" top="0.98425196850393704" bottom="0.98425196850393704" header="0.51181102362204722" footer="0.51181102362204722"/>
  <pageSetup paperSize="9" scale="86" orientation="landscape" horizontalDpi="300" verticalDpi="300" r:id="rId1"/>
  <headerFooter alignWithMargins="0">
    <oddHeader xml:space="preserve">&amp;LTřeboň - Lázně Aurora - Rozšíření saunového provozu a wellness služeb
SO 01 - Objekt
Část: 4.300 Vzduchotechnika&amp;RSoupis stavebních dodávek a prací
03/2021
Stránka &amp;P z &amp;N 
</oddHeader>
    <oddFooter>&amp;LDokumentace pro stavební povolení a výběr zhotovitele&amp;RSoubor: 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Položky</vt:lpstr>
      <vt:lpstr>Položky!Názvy_tisku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.</dc:creator>
  <cp:lastModifiedBy>0</cp:lastModifiedBy>
  <cp:lastPrinted>2021-05-28T08:20:41Z</cp:lastPrinted>
  <dcterms:created xsi:type="dcterms:W3CDTF">2001-05-16T06:47:46Z</dcterms:created>
  <dcterms:modified xsi:type="dcterms:W3CDTF">2021-05-28T08:21:36Z</dcterms:modified>
</cp:coreProperties>
</file>